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mc:AlternateContent xmlns:mc="http://schemas.openxmlformats.org/markup-compatibility/2006">
    <mc:Choice Requires="x15">
      <x15ac:absPath xmlns:x15ac="http://schemas.microsoft.com/office/spreadsheetml/2010/11/ac" url="https://rowingcanadaaviron-my.sharepoint.com/personal/tdillon_rowingcanada_org/Documents/0.0 COVID 19/COVID 19 Return/RCA Tools/"/>
    </mc:Choice>
  </mc:AlternateContent>
  <xr:revisionPtr revIDLastSave="0" documentId="8_{5DBEDCB8-D3B1-4386-AD68-40EC3F24236A}" xr6:coauthVersionLast="45" xr6:coauthVersionMax="45" xr10:uidLastSave="{00000000-0000-0000-0000-000000000000}"/>
  <bookViews>
    <workbookView xWindow="-110" yWindow="-110" windowWidth="19420" windowHeight="10420" xr2:uid="{00000000-000D-0000-FFFF-FFFF00000000}"/>
  </bookViews>
  <sheets>
    <sheet name="General" sheetId="18" r:id="rId1"/>
    <sheet name="Risk Assessment" sheetId="17" r:id="rId2"/>
    <sheet name="Mitigation Checklist"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2">'Mitigation Checklist'!#REF!</definedName>
    <definedName name="_GoBack" localSheetId="1">'Risk Assessment'!#REF!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7" l="1"/>
  <c r="D29" i="17"/>
  <c r="D28" i="17"/>
  <c r="D27" i="17"/>
  <c r="D53" i="17" l="1"/>
  <c r="D52" i="17"/>
  <c r="D51" i="17"/>
  <c r="D50" i="17"/>
  <c r="D49" i="17"/>
  <c r="D48" i="17"/>
  <c r="D26" i="17"/>
  <c r="D25" i="17"/>
  <c r="D54" i="17" l="1"/>
  <c r="C6" i="15" s="1"/>
  <c r="D31" i="17"/>
  <c r="H82" i="15"/>
  <c r="D87" i="15" s="1"/>
  <c r="G82" i="15"/>
  <c r="D86" i="15" s="1"/>
  <c r="F82" i="15"/>
  <c r="D85" i="15" s="1"/>
  <c r="I79" i="15"/>
  <c r="I78" i="15"/>
  <c r="I77" i="15"/>
  <c r="I74" i="15"/>
  <c r="I69" i="15"/>
  <c r="I70" i="15"/>
  <c r="I71" i="15"/>
  <c r="I72" i="15"/>
  <c r="I73" i="15"/>
  <c r="I68" i="15"/>
  <c r="I65" i="15"/>
  <c r="I63" i="15"/>
  <c r="I61" i="15"/>
  <c r="I55" i="15"/>
  <c r="I56" i="15"/>
  <c r="I57" i="15"/>
  <c r="I58" i="15"/>
  <c r="I59" i="15"/>
  <c r="I60" i="15"/>
  <c r="I54" i="15"/>
  <c r="I48" i="15"/>
  <c r="I49" i="15"/>
  <c r="I50" i="15"/>
  <c r="I51" i="15"/>
  <c r="I47" i="15"/>
  <c r="I40" i="15"/>
  <c r="I41" i="15"/>
  <c r="I42" i="15"/>
  <c r="I43" i="15"/>
  <c r="I44" i="15"/>
  <c r="I39" i="15"/>
  <c r="I33" i="15"/>
  <c r="I34" i="15"/>
  <c r="I35" i="15"/>
  <c r="I36" i="15"/>
  <c r="I32" i="15"/>
  <c r="I26" i="15"/>
  <c r="I27" i="15"/>
  <c r="I28" i="15"/>
  <c r="I29" i="15"/>
  <c r="I25" i="15"/>
  <c r="I24" i="15"/>
  <c r="I22" i="15"/>
  <c r="I23" i="15"/>
  <c r="I21" i="15"/>
  <c r="I17" i="15"/>
  <c r="I18" i="15"/>
  <c r="I16" i="15"/>
  <c r="I13" i="15"/>
  <c r="I11" i="15"/>
  <c r="I12" i="15"/>
  <c r="I10" i="15"/>
  <c r="F84" i="15" l="1"/>
  <c r="E85" i="15" s="1"/>
  <c r="G84" i="15"/>
  <c r="E86" i="15" s="1"/>
  <c r="I64" i="15"/>
  <c r="I62" i="15"/>
  <c r="H84" i="15" l="1"/>
  <c r="E87" i="15" s="1"/>
  <c r="I82" i="15"/>
  <c r="D82" i="15" s="1"/>
  <c r="E84"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G9" i="4" s="1"/>
  <c r="C10" i="4"/>
  <c r="H10" i="4" s="1"/>
  <c r="C11" i="4"/>
  <c r="H11" i="4" s="1"/>
  <c r="G11" i="4" s="1"/>
  <c r="C12" i="4"/>
  <c r="H12" i="4" s="1"/>
  <c r="G12" i="4" s="1"/>
  <c r="C13" i="4"/>
  <c r="H13" i="4" s="1"/>
  <c r="G13" i="4" s="1"/>
  <c r="C14" i="4"/>
  <c r="H14" i="4" s="1"/>
  <c r="C15" i="4"/>
  <c r="H15" i="4" s="1"/>
  <c r="G15" i="4" s="1"/>
  <c r="C16" i="4"/>
  <c r="H16" i="4" s="1"/>
  <c r="G16" i="4" s="1"/>
  <c r="C17" i="4"/>
  <c r="H17" i="4" s="1"/>
  <c r="G17" i="4" s="1"/>
  <c r="C18" i="4"/>
  <c r="H18" i="4" s="1"/>
  <c r="C19" i="4"/>
  <c r="H19" i="4" s="1"/>
  <c r="G19" i="4" s="1"/>
  <c r="C20" i="4"/>
  <c r="H20" i="4" s="1"/>
  <c r="G20" i="4" s="1"/>
  <c r="C21" i="4"/>
  <c r="H21" i="4" s="1"/>
  <c r="G21" i="4" s="1"/>
  <c r="C22" i="4"/>
  <c r="H22" i="4" s="1"/>
  <c r="C23" i="4"/>
  <c r="H23" i="4" s="1"/>
  <c r="G23" i="4" s="1"/>
  <c r="C24" i="4"/>
  <c r="H24" i="4" s="1"/>
  <c r="G24" i="4" s="1"/>
  <c r="C25" i="4"/>
  <c r="H25" i="4" s="1"/>
  <c r="G25" i="4" s="1"/>
  <c r="C26" i="4"/>
  <c r="H26" i="4" s="1"/>
  <c r="C27" i="4"/>
  <c r="H27" i="4" s="1"/>
  <c r="G27" i="4" s="1"/>
  <c r="C28" i="4"/>
  <c r="H28" i="4" s="1"/>
  <c r="G28" i="4" s="1"/>
  <c r="C29" i="4"/>
  <c r="H29" i="4" s="1"/>
  <c r="G29" i="4" s="1"/>
  <c r="C30" i="4"/>
  <c r="H30" i="4" s="1"/>
  <c r="C31" i="4"/>
  <c r="H31" i="4" s="1"/>
  <c r="G31" i="4" s="1"/>
  <c r="C32" i="4"/>
  <c r="H32" i="4" s="1"/>
  <c r="G32" i="4" s="1"/>
  <c r="C33" i="4"/>
  <c r="H33" i="4" s="1"/>
  <c r="G33" i="4" s="1"/>
  <c r="C34" i="4"/>
  <c r="H34" i="4" s="1"/>
  <c r="C35" i="4"/>
  <c r="H35" i="4" s="1"/>
  <c r="G35" i="4" s="1"/>
  <c r="C36" i="4"/>
  <c r="H36" i="4" s="1"/>
  <c r="G36" i="4" s="1"/>
  <c r="C37" i="4"/>
  <c r="H37" i="4" s="1"/>
  <c r="G37" i="4" s="1"/>
  <c r="C38" i="4"/>
  <c r="H38" i="4" s="1"/>
  <c r="C39" i="4"/>
  <c r="H39" i="4" s="1"/>
  <c r="G39" i="4" s="1"/>
  <c r="C40" i="4"/>
  <c r="H40" i="4" s="1"/>
  <c r="G40" i="4" s="1"/>
  <c r="C41" i="4"/>
  <c r="H41" i="4" s="1"/>
  <c r="G41" i="4" s="1"/>
  <c r="C42" i="4"/>
  <c r="H42" i="4" s="1"/>
  <c r="C43" i="4"/>
  <c r="H43" i="4" s="1"/>
  <c r="G43" i="4" s="1"/>
  <c r="C44" i="4"/>
  <c r="H44" i="4" s="1"/>
  <c r="G44" i="4" s="1"/>
  <c r="C45" i="4"/>
  <c r="H45" i="4" s="1"/>
  <c r="G45" i="4" s="1"/>
  <c r="C46" i="4"/>
  <c r="H46" i="4" s="1"/>
  <c r="C47" i="4"/>
  <c r="H47" i="4" s="1"/>
  <c r="G47" i="4" s="1"/>
  <c r="C48" i="4"/>
  <c r="H48" i="4" s="1"/>
  <c r="G48" i="4" s="1"/>
  <c r="C49" i="4"/>
  <c r="H49" i="4" s="1"/>
  <c r="G49" i="4" s="1"/>
  <c r="C50" i="4"/>
  <c r="H50" i="4" s="1"/>
  <c r="C51" i="4"/>
  <c r="H51" i="4" s="1"/>
  <c r="G51" i="4" s="1"/>
  <c r="C52" i="4"/>
  <c r="H52" i="4" s="1"/>
  <c r="G52" i="4" s="1"/>
  <c r="C53" i="4"/>
  <c r="H53" i="4" s="1"/>
  <c r="G53" i="4" s="1"/>
  <c r="C54" i="4"/>
  <c r="H54" i="4" s="1"/>
  <c r="C55" i="4"/>
  <c r="H55" i="4" s="1"/>
  <c r="G55" i="4" s="1"/>
  <c r="C56" i="4"/>
  <c r="H56" i="4" s="1"/>
  <c r="G56" i="4" s="1"/>
  <c r="C57" i="4"/>
  <c r="H57" i="4" s="1"/>
  <c r="G57" i="4" s="1"/>
  <c r="C58" i="4"/>
  <c r="H58" i="4" s="1"/>
  <c r="C59" i="4"/>
  <c r="H59" i="4" s="1"/>
  <c r="G59" i="4" s="1"/>
  <c r="C60" i="4"/>
  <c r="H60" i="4" s="1"/>
  <c r="G60" i="4" s="1"/>
  <c r="C61" i="4"/>
  <c r="H61" i="4" s="1"/>
  <c r="G61" i="4" s="1"/>
  <c r="C62" i="4"/>
  <c r="H62" i="4" s="1"/>
  <c r="C63" i="4"/>
  <c r="H63" i="4" s="1"/>
  <c r="G63" i="4" s="1"/>
  <c r="C64" i="4"/>
  <c r="H64" i="4" s="1"/>
  <c r="G64" i="4" s="1"/>
  <c r="C65" i="4"/>
  <c r="H65" i="4" s="1"/>
  <c r="G65" i="4" s="1"/>
  <c r="C66" i="4"/>
  <c r="H66" i="4" s="1"/>
  <c r="C67" i="4"/>
  <c r="H67" i="4" s="1"/>
  <c r="G67" i="4" s="1"/>
  <c r="C68" i="4"/>
  <c r="H68" i="4" s="1"/>
  <c r="G68" i="4" s="1"/>
  <c r="C69" i="4"/>
  <c r="H69" i="4" s="1"/>
  <c r="G69" i="4" s="1"/>
  <c r="C70" i="4"/>
  <c r="H70" i="4" s="1"/>
  <c r="C71" i="4"/>
  <c r="H71" i="4" s="1"/>
  <c r="G71" i="4" s="1"/>
  <c r="C72" i="4"/>
  <c r="H72" i="4" s="1"/>
  <c r="G72" i="4" s="1"/>
  <c r="C73" i="4"/>
  <c r="H73" i="4" s="1"/>
  <c r="G73" i="4" s="1"/>
  <c r="C74" i="4"/>
  <c r="H74" i="4" s="1"/>
  <c r="C75" i="4"/>
  <c r="H75" i="4" s="1"/>
  <c r="G75" i="4" s="1"/>
  <c r="C76" i="4"/>
  <c r="H76" i="4" s="1"/>
  <c r="G76" i="4" s="1"/>
  <c r="C77" i="4"/>
  <c r="H77" i="4" s="1"/>
  <c r="G77" i="4" s="1"/>
  <c r="C78" i="4"/>
  <c r="H78" i="4" s="1"/>
  <c r="C79" i="4"/>
  <c r="H79" i="4" s="1"/>
  <c r="G79" i="4" s="1"/>
  <c r="C80" i="4"/>
  <c r="H80" i="4" s="1"/>
  <c r="G80" i="4" s="1"/>
  <c r="C81" i="4"/>
  <c r="H81" i="4" s="1"/>
  <c r="G81" i="4" s="1"/>
  <c r="C82" i="4"/>
  <c r="H82" i="4" s="1"/>
  <c r="C83" i="4"/>
  <c r="H83" i="4" s="1"/>
  <c r="G83" i="4" s="1"/>
  <c r="C84" i="4"/>
  <c r="H84" i="4" s="1"/>
  <c r="G84" i="4" s="1"/>
  <c r="C85" i="4"/>
  <c r="H85" i="4" s="1"/>
  <c r="G85" i="4" s="1"/>
  <c r="C86" i="4"/>
  <c r="H86" i="4" s="1"/>
  <c r="C87" i="4"/>
  <c r="H87" i="4" s="1"/>
  <c r="G87" i="4" s="1"/>
  <c r="C88" i="4"/>
  <c r="H88" i="4" s="1"/>
  <c r="G88" i="4" s="1"/>
  <c r="C89" i="4"/>
  <c r="H89" i="4" s="1"/>
  <c r="G89" i="4" s="1"/>
  <c r="C90" i="4"/>
  <c r="H90" i="4" s="1"/>
  <c r="C91" i="4"/>
  <c r="H91" i="4" s="1"/>
  <c r="G91" i="4" s="1"/>
  <c r="C92" i="4"/>
  <c r="H92" i="4" s="1"/>
  <c r="G92" i="4" s="1"/>
  <c r="C93" i="4"/>
  <c r="H93" i="4" s="1"/>
  <c r="G93" i="4" s="1"/>
  <c r="C94" i="4"/>
  <c r="H94" i="4" s="1"/>
  <c r="C95" i="4"/>
  <c r="H95" i="4" s="1"/>
  <c r="G95" i="4" s="1"/>
  <c r="C96" i="4"/>
  <c r="H96" i="4" s="1"/>
  <c r="G96" i="4" s="1"/>
  <c r="C97" i="4"/>
  <c r="H97" i="4" s="1"/>
  <c r="G97" i="4" s="1"/>
  <c r="C98" i="4"/>
  <c r="H98" i="4" s="1"/>
  <c r="C99" i="4"/>
  <c r="H99" i="4" s="1"/>
  <c r="G99" i="4" s="1"/>
  <c r="C100" i="4"/>
  <c r="H100" i="4" s="1"/>
  <c r="G100" i="4" s="1"/>
  <c r="C101" i="4"/>
  <c r="H101" i="4" s="1"/>
  <c r="G101" i="4" s="1"/>
  <c r="C102" i="4"/>
  <c r="H102" i="4" s="1"/>
  <c r="C103" i="4"/>
  <c r="H103" i="4" s="1"/>
  <c r="G103" i="4" s="1"/>
  <c r="C104" i="4"/>
  <c r="H104" i="4" s="1"/>
  <c r="G104" i="4" s="1"/>
  <c r="C105" i="4"/>
  <c r="H105" i="4" s="1"/>
  <c r="G105" i="4" s="1"/>
  <c r="C106" i="4"/>
  <c r="H106" i="4" s="1"/>
  <c r="C107" i="4"/>
  <c r="H107" i="4" s="1"/>
  <c r="G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7" i="4" l="1"/>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J11" i="5"/>
  <c r="H11" i="2"/>
  <c r="J37" i="5"/>
  <c r="H37" i="2"/>
  <c r="J17" i="5"/>
  <c r="H17" i="2"/>
  <c r="J51" i="5"/>
  <c r="H51" i="2"/>
  <c r="G36" i="2"/>
  <c r="I36" i="2" s="1"/>
  <c r="J36" i="2" s="1"/>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J43" i="5"/>
  <c r="H43" i="2"/>
  <c r="J27" i="5"/>
  <c r="H27" i="2"/>
  <c r="J18" i="5"/>
  <c r="H18" i="2"/>
  <c r="J50" i="5"/>
  <c r="H50" i="2"/>
  <c r="J78" i="5"/>
  <c r="H78" i="2"/>
  <c r="J30" i="5"/>
  <c r="H30" i="2"/>
  <c r="I30" i="2" s="1"/>
  <c r="J30" i="2" s="1"/>
  <c r="I24" i="2"/>
  <c r="J24" i="2" s="1"/>
  <c r="H109" i="2"/>
  <c r="J106" i="5"/>
  <c r="H106" i="2"/>
  <c r="J98" i="5"/>
  <c r="H98" i="2"/>
  <c r="J90" i="5"/>
  <c r="H90" i="2"/>
  <c r="J82" i="5"/>
  <c r="H82" i="2"/>
  <c r="J66" i="5"/>
  <c r="H66" i="2"/>
  <c r="J52" i="5"/>
  <c r="H52" i="2"/>
  <c r="J36" i="5"/>
  <c r="H36" i="2"/>
  <c r="J71" i="5"/>
  <c r="H71" i="2"/>
  <c r="J58" i="5"/>
  <c r="H58" i="2"/>
  <c r="J22" i="5"/>
  <c r="H22" i="2"/>
  <c r="I22" i="2" s="1"/>
  <c r="J22" i="2" s="1"/>
  <c r="J45" i="5"/>
  <c r="H45" i="2"/>
  <c r="J29" i="5"/>
  <c r="H29" i="2"/>
  <c r="I29" i="2" s="1"/>
  <c r="J29" i="2" s="1"/>
  <c r="J13" i="5"/>
  <c r="H13" i="2"/>
  <c r="J107" i="5"/>
  <c r="H107" i="2"/>
  <c r="J99" i="5"/>
  <c r="H99" i="2"/>
  <c r="J91" i="5"/>
  <c r="H91" i="2"/>
  <c r="J83" i="5"/>
  <c r="H83" i="2"/>
  <c r="J55" i="5"/>
  <c r="H55" i="2"/>
  <c r="J67" i="5"/>
  <c r="H67" i="2"/>
  <c r="J39" i="5"/>
  <c r="H39" i="2"/>
  <c r="J24" i="5"/>
  <c r="H24" i="2"/>
  <c r="J8" i="5"/>
  <c r="H8" i="2"/>
  <c r="J42" i="5"/>
  <c r="H42" i="2"/>
  <c r="J70" i="5"/>
  <c r="H70" i="2"/>
  <c r="I28" i="2"/>
  <c r="J28" i="2" s="1"/>
  <c r="I18" i="2"/>
  <c r="J18" i="2" s="1"/>
  <c r="J69" i="5"/>
  <c r="H69" i="2"/>
  <c r="I69" i="2" s="1"/>
  <c r="J69" i="2" s="1"/>
  <c r="G38" i="2"/>
  <c r="I38" i="2" s="1"/>
  <c r="J38" i="2" s="1"/>
  <c r="I19" i="2"/>
  <c r="J19" i="2" s="1"/>
  <c r="J104" i="5"/>
  <c r="H104" i="2"/>
  <c r="J96" i="5"/>
  <c r="H96" i="2"/>
  <c r="J88" i="5"/>
  <c r="H88" i="2"/>
  <c r="J80" i="5"/>
  <c r="H80" i="2"/>
  <c r="J65" i="5"/>
  <c r="H65" i="2"/>
  <c r="J48" i="5"/>
  <c r="H48" i="2"/>
  <c r="J32" i="5"/>
  <c r="H32" i="2"/>
  <c r="I32" i="2" s="1"/>
  <c r="J32" i="2" s="1"/>
  <c r="J64" i="5"/>
  <c r="H64" i="2"/>
  <c r="J76" i="5"/>
  <c r="H76" i="2"/>
  <c r="J54" i="5"/>
  <c r="H54" i="2"/>
  <c r="J21" i="5"/>
  <c r="H21" i="2"/>
  <c r="I21" i="2" s="1"/>
  <c r="J21" i="2" s="1"/>
  <c r="J41" i="5"/>
  <c r="H41" i="2"/>
  <c r="J23" i="5"/>
  <c r="H23" i="2"/>
  <c r="I23" i="2" s="1"/>
  <c r="J23" i="2" s="1"/>
  <c r="I37" i="2"/>
  <c r="J37" i="2" s="1"/>
  <c r="G37" i="2"/>
  <c r="I20" i="2"/>
  <c r="J20" i="2" s="1"/>
  <c r="J105" i="5"/>
  <c r="H105" i="2"/>
  <c r="I105" i="2" s="1"/>
  <c r="J105" i="2" s="1"/>
  <c r="J97" i="5"/>
  <c r="H97" i="2"/>
  <c r="J89" i="5"/>
  <c r="H89" i="2"/>
  <c r="J81" i="5"/>
  <c r="H81" i="2"/>
  <c r="J16" i="5"/>
  <c r="H16" i="2"/>
  <c r="I16" i="2" s="1"/>
  <c r="J16" i="2" s="1"/>
  <c r="I33" i="2"/>
  <c r="J33" i="2" s="1"/>
  <c r="J59" i="5"/>
  <c r="H59" i="2"/>
  <c r="J35" i="5"/>
  <c r="H35" i="2"/>
  <c r="J20" i="5"/>
  <c r="H20" i="2"/>
  <c r="J34" i="5"/>
  <c r="H34" i="2"/>
  <c r="I34" i="2" s="1"/>
  <c r="J34" i="2" s="1"/>
  <c r="I15" i="2"/>
  <c r="J15" i="2" s="1"/>
  <c r="J46" i="5"/>
  <c r="H46" i="2"/>
  <c r="I27" i="2"/>
  <c r="J27" i="2" s="1"/>
  <c r="J77" i="5"/>
  <c r="H77" i="2"/>
  <c r="I35" i="2"/>
  <c r="J35" i="2" s="1"/>
  <c r="G35" i="2"/>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39" i="2"/>
  <c r="J39" i="2" s="1"/>
  <c r="I14" i="2"/>
  <c r="J14" i="2" s="1"/>
  <c r="I84" i="2"/>
  <c r="J84" i="2" s="1"/>
  <c r="I73" i="2"/>
  <c r="J73" i="2" s="1"/>
  <c r="I52" i="2"/>
  <c r="J52" i="2" s="1"/>
  <c r="I41" i="2"/>
  <c r="J41" i="2" s="1"/>
  <c r="I107" i="2"/>
  <c r="J107" i="2" s="1"/>
  <c r="I91" i="2"/>
  <c r="J91" i="2" s="1"/>
  <c r="I75" i="2"/>
  <c r="J75" i="2" s="1"/>
  <c r="I59" i="2"/>
  <c r="J59" i="2" s="1"/>
  <c r="I43" i="2"/>
  <c r="J43" i="2" s="1"/>
  <c r="I101" i="2"/>
  <c r="J101" i="2" s="1"/>
  <c r="I93" i="2"/>
  <c r="J93" i="2" s="1"/>
  <c r="I85" i="2"/>
  <c r="J85" i="2" s="1"/>
  <c r="I77" i="2"/>
  <c r="J77" i="2" s="1"/>
  <c r="I61" i="2"/>
  <c r="J61" i="2" s="1"/>
  <c r="I45" i="2"/>
  <c r="J45" i="2" s="1"/>
  <c r="I13" i="2"/>
  <c r="J13" i="2" s="1"/>
  <c r="I90" i="2"/>
  <c r="J90" i="2" s="1"/>
  <c r="I79" i="2"/>
  <c r="J79" i="2" s="1"/>
  <c r="I58" i="2"/>
  <c r="J58"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99" i="2"/>
  <c r="J99" i="2" s="1"/>
  <c r="I83" i="2"/>
  <c r="J83" i="2" s="1"/>
  <c r="I67" i="2"/>
  <c r="J67" i="2" s="1"/>
  <c r="I51" i="2"/>
  <c r="J51" i="2" s="1"/>
  <c r="I88" i="2"/>
  <c r="J88" i="2" s="1"/>
  <c r="I80" i="2"/>
  <c r="J80" i="2" s="1"/>
  <c r="J108" i="5"/>
  <c r="I108" i="2"/>
  <c r="J108" i="2" s="1"/>
  <c r="I106" i="2"/>
  <c r="J106" i="2" s="1"/>
  <c r="I95" i="2"/>
  <c r="J95" i="2" s="1"/>
  <c r="I74" i="2"/>
  <c r="J74" i="2" s="1"/>
  <c r="I63" i="2"/>
  <c r="J63" i="2" s="1"/>
  <c r="I42" i="2"/>
  <c r="J42" i="2" s="1"/>
  <c r="I97" i="2"/>
  <c r="J97" i="2" s="1"/>
  <c r="I76" i="2"/>
  <c r="J76" i="2" s="1"/>
  <c r="I65" i="2"/>
  <c r="J65" i="2" s="1"/>
  <c r="I44" i="2"/>
  <c r="J44" i="2" s="1"/>
  <c r="I9" i="2"/>
  <c r="J9" i="2" s="1"/>
  <c r="I94" i="2"/>
  <c r="J94" i="2" s="1"/>
  <c r="I78" i="2"/>
  <c r="J78" i="2" s="1"/>
  <c r="I62" i="2"/>
  <c r="J62" i="2" s="1"/>
  <c r="I46" i="2"/>
  <c r="J46" i="2" s="1"/>
  <c r="I10" i="2"/>
  <c r="J10" i="2" s="1"/>
  <c r="I104" i="2"/>
  <c r="J104" i="2" s="1"/>
  <c r="I96" i="2"/>
  <c r="J96" i="2" s="1"/>
  <c r="I72" i="2"/>
  <c r="J72" i="2" s="1"/>
  <c r="I64" i="2"/>
  <c r="J64" i="2" s="1"/>
  <c r="I56" i="2"/>
  <c r="J56" i="2" s="1"/>
  <c r="I48" i="2"/>
  <c r="J48" i="2" s="1"/>
  <c r="I40" i="2"/>
  <c r="J40" i="2" s="1"/>
  <c r="I8" i="2"/>
  <c r="J8" i="2" s="1"/>
</calcChain>
</file>

<file path=xl/sharedStrings.xml><?xml version="1.0" encoding="utf-8"?>
<sst xmlns="http://schemas.openxmlformats.org/spreadsheetml/2006/main" count="423" uniqueCount="342">
  <si>
    <t>RCA Risk Assessment for Rowing Clubs</t>
  </si>
  <si>
    <t>Date of Risk Assessment</t>
  </si>
  <si>
    <t>Club Name</t>
  </si>
  <si>
    <t>City</t>
  </si>
  <si>
    <t>Province</t>
  </si>
  <si>
    <t xml:space="preserve">Present re-open phase/stage/level (local and provincial) </t>
  </si>
  <si>
    <t>Public Health Contact Number</t>
  </si>
  <si>
    <r>
      <rPr>
        <b/>
        <sz val="20"/>
        <color theme="1"/>
        <rFont val="Gotham-Black"/>
      </rPr>
      <t>COVID Strategic Operations Team</t>
    </r>
    <r>
      <rPr>
        <b/>
        <sz val="20"/>
        <color theme="1"/>
        <rFont val="Gotham-Book"/>
      </rPr>
      <t xml:space="preserve"> </t>
    </r>
    <r>
      <rPr>
        <sz val="20"/>
        <color theme="1"/>
        <rFont val="Gotham-Book"/>
      </rPr>
      <t>(see Mitigation Checklist for responsibilities)</t>
    </r>
  </si>
  <si>
    <t>Name of Person Completing this Tool</t>
  </si>
  <si>
    <t>Name of Communications Lead</t>
  </si>
  <si>
    <t>Name of Medical Lead</t>
  </si>
  <si>
    <t>Name of Operations Lead</t>
  </si>
  <si>
    <t>Primary Club Contact Name and Email</t>
  </si>
  <si>
    <t>STEP 1 - Initial Risk Assessment</t>
  </si>
  <si>
    <t xml:space="preserve">The questions below will enable clubs to review the additional considerations specific to return to on-water training, and thus inform their risk checklist for COVID-19. This will help staff and volunteers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The risk assessment for COVID-19 must be coordinated and integrated with the local risk assessment for COVID-19. The person completing the questionnaire should include input from the local public health authorities, consult WHO’s latest technical guidance, and ensure that there is an up-to-date evaluation of the epidemiological situation.
(RCA and/or your PRA is able to provide support and guidance in completing this risk assessment)
</t>
  </si>
  <si>
    <t>Initial Risk Assessment</t>
  </si>
  <si>
    <t>Please answer Yes (1) or No (0) to the following questions to determine a risk assessment score that incorporates factors specific to club training activities.</t>
  </si>
  <si>
    <t>Additional risk of COVID-19 to return to group training at your club</t>
  </si>
  <si>
    <t>Yes (1)/No (0)</t>
  </si>
  <si>
    <t>Score</t>
  </si>
  <si>
    <t>Comments</t>
  </si>
  <si>
    <t>Will the training be held in a region that has documented active local transmission of COVID-19 (community spread) in the last 14 days?</t>
  </si>
  <si>
    <t>NOTE: If there are physical distancing measures in place or gathering size restrictions in your area - answer YES.</t>
  </si>
  <si>
    <t>Will the training be held in venues/facilities with access by multiple user groups or clubs?</t>
  </si>
  <si>
    <t>Will the club have members relocating from areas outside the training location that have documented active local transmission of COVID-19 (community spread)?</t>
  </si>
  <si>
    <t>If members join the group from outside the location they should self isolate for 14 days (to minimize the risk of introducing COVID-19 from outside the group).</t>
  </si>
  <si>
    <t>Will the club include participants (athletes or coaches) at higher risk of severe COVID-19 disease (e.g. people over 65 years of age or people with underlying health conditions)?</t>
  </si>
  <si>
    <t>Is the training considered at higher risk of spread for COVID-19 (e.g. crew boats)?</t>
  </si>
  <si>
    <t>Will any club training (e.g. ergs and weights) be held indoors?</t>
  </si>
  <si>
    <t>While there are still public health restrictions in place, all erg training should be done at home.</t>
  </si>
  <si>
    <t>Total initial COVID-19 risk score</t>
  </si>
  <si>
    <t xml:space="preserve"> </t>
  </si>
  <si>
    <t>Total Initial Risk Assessment Score</t>
  </si>
  <si>
    <t>0 - Negligible</t>
  </si>
  <si>
    <t>1 - Very Low Risk</t>
  </si>
  <si>
    <t>2 - Low Risk</t>
  </si>
  <si>
    <t>3 - Moderate Risk (low-moderate)</t>
  </si>
  <si>
    <t>4 - Moderate Risk (high-moderate)</t>
  </si>
  <si>
    <t>5 - High Risk</t>
  </si>
  <si>
    <t>6 - Very High Risk</t>
  </si>
  <si>
    <t>STEP 2 - Modified Risk Assessment</t>
  </si>
  <si>
    <t>If you have answered yes to any of the questions above, then reconsider whether you are able to modify any of the answers to modify the risk assessment score that may be used to inform your club checklist.</t>
  </si>
  <si>
    <t>Modified Risk Assessment</t>
  </si>
  <si>
    <t>Are you able to restrict or schedule boathouse access to discrete limited groups?</t>
  </si>
  <si>
    <t>If ALL members from outside the location are able to quarantine for 14 days before entering the club - answer NO.</t>
  </si>
  <si>
    <t>If you are able to restrict or eliminate high risk individuals access to the club - answer NO.</t>
  </si>
  <si>
    <t xml:space="preserve">If training is restricted to singles answer NO, if crew boats (2x, 2-)  are allowed as mitigated in the checklist (Section - Equipment and Boats) - answer YES.
 </t>
  </si>
  <si>
    <t>If all off water training takes place in isolation at home - answer NO.</t>
  </si>
  <si>
    <t>Total modified COVID-19 risk score</t>
  </si>
  <si>
    <t>Total Modified Risk Assessment Score</t>
  </si>
  <si>
    <r>
      <t xml:space="preserve">Modified risk of transmission and further spread of COVID-19 in relation to on-water training is considered </t>
    </r>
    <r>
      <rPr>
        <b/>
        <u/>
        <sz val="11"/>
        <color rgb="FF000000"/>
        <rFont val="Gotham-Book"/>
      </rPr>
      <t>negligible</t>
    </r>
    <r>
      <rPr>
        <b/>
        <sz val="11"/>
        <color rgb="FF000000"/>
        <rFont val="Gotham-Book"/>
      </rPr>
      <t>.</t>
    </r>
  </si>
  <si>
    <r>
      <t xml:space="preserve">Modified risk of transmission and further spread of COVID-19 in relation to on-water training is considered </t>
    </r>
    <r>
      <rPr>
        <b/>
        <u/>
        <sz val="11"/>
        <color theme="1"/>
        <rFont val="Gotham-Book"/>
      </rPr>
      <t>very low</t>
    </r>
    <r>
      <rPr>
        <b/>
        <sz val="11"/>
        <color theme="1"/>
        <rFont val="Gotham-Book"/>
      </rPr>
      <t>.</t>
    </r>
  </si>
  <si>
    <r>
      <t xml:space="preserve">Modified risk of transmission and further spread of COVID-19 in relation to the resumption of on-water training is considered </t>
    </r>
    <r>
      <rPr>
        <b/>
        <u/>
        <sz val="11"/>
        <color rgb="FF000000"/>
        <rFont val="Gotham-Book"/>
      </rPr>
      <t>low</t>
    </r>
    <r>
      <rPr>
        <b/>
        <sz val="11"/>
        <color rgb="FF000000"/>
        <rFont val="Gotham-Book"/>
      </rPr>
      <t>. Recommend checking whether mitigation measures can be strengthened.</t>
    </r>
  </si>
  <si>
    <r>
      <t xml:space="preserve">Modified risk of transmission and further spread of COVID-19 in relation to the resumption of on-water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t>
    </r>
  </si>
  <si>
    <r>
      <t xml:space="preserve">Modified risk of transmission and further spread of COVID-19 in relation to the resumption of on-water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and </t>
    </r>
    <r>
      <rPr>
        <b/>
        <sz val="11"/>
        <color theme="1"/>
        <rFont val="Gotham-Book"/>
      </rPr>
      <t xml:space="preserve">postpone resumption of club rowing activity until appropriate measures are in place. Contact RCA or PRA for advice and support prior to commencing activity. </t>
    </r>
  </si>
  <si>
    <r>
      <t xml:space="preserve">Modified risk of transmission and further spread of COVID-19 in relation to the resumption of on-water training is considered </t>
    </r>
    <r>
      <rPr>
        <b/>
        <u/>
        <sz val="11"/>
        <color rgb="FF000000"/>
        <rFont val="Gotham-Book"/>
      </rPr>
      <t>high</t>
    </r>
    <r>
      <rPr>
        <b/>
        <sz val="11"/>
        <color rgb="FF000000"/>
        <rFont val="Gotham-Book"/>
      </rPr>
      <t xml:space="preserve">. Recommend </t>
    </r>
    <r>
      <rPr>
        <b/>
        <u/>
        <sz val="11"/>
        <color rgb="FF000000"/>
        <rFont val="Gotham-Book"/>
      </rPr>
      <t>significant</t>
    </r>
    <r>
      <rPr>
        <b/>
        <sz val="11"/>
        <color rgb="FF000000"/>
        <rFont val="Gotham-Book"/>
      </rPr>
      <t xml:space="preserve"> efforts to improve </t>
    </r>
    <r>
      <rPr>
        <b/>
        <u/>
        <sz val="11"/>
        <color rgb="FF000000"/>
        <rFont val="Gotham-Book"/>
      </rPr>
      <t>both</t>
    </r>
    <r>
      <rPr>
        <b/>
        <sz val="11"/>
        <color rgb="FF000000"/>
        <rFont val="Gotham-Book"/>
      </rPr>
      <t xml:space="preserve"> mitigation measures and reduce risk of transmission (decrease risk assessment score). </t>
    </r>
    <r>
      <rPr>
        <b/>
        <sz val="11"/>
        <color rgb="FFFF0000"/>
        <rFont val="Gotham-Book"/>
      </rPr>
      <t xml:space="preserve">RCA does not sanction HIGH RISK club based rowing activity and member organizations are not covered by RCA insurance. Club rowing activity should not take place under these conditions. </t>
    </r>
  </si>
  <si>
    <r>
      <t xml:space="preserve">Overall risk of transmission and further spread of COVID-19 in relation to the resumption of group training is considered </t>
    </r>
    <r>
      <rPr>
        <b/>
        <u/>
        <sz val="11"/>
        <color rgb="FF000000"/>
        <rFont val="Gotham-Book"/>
      </rPr>
      <t>very high</t>
    </r>
    <r>
      <rPr>
        <b/>
        <sz val="11"/>
        <color rgb="FF000000"/>
        <rFont val="Gotham-Book"/>
      </rPr>
      <t xml:space="preserve">. </t>
    </r>
    <r>
      <rPr>
        <b/>
        <sz val="11"/>
        <color rgb="FFFF0000"/>
        <rFont val="Gotham-Book"/>
      </rPr>
      <t xml:space="preserve">RCA does not sanction VERY HIGH RISK club based rowing activity and member organizations are not covered by RCA insurance. Club rowing activity should not take place under these conditions. </t>
    </r>
  </si>
  <si>
    <t xml:space="preserve">RCA Return to Rowing Club Risk Mitigation Checklist </t>
  </si>
  <si>
    <t xml:space="preserve">NOTE: Any decision to allow access to a club or training facility is subject to the LOCAL, MUNICIPAL, PROVINCIAL AND FEDERAL public health regulations in force at that stage. These public health regulations take precedence over any club regulations and local access. Should such restrictions be in place, RCA does not sanction club based rowing activity and member organizations are not covered by RCA insurance. </t>
  </si>
  <si>
    <t>NOTE: This checklist is valid for clubs that are in the LOW or MODERATE RISK category and should be used as a planning checklist. If after performing the Risk Assessment Tool (including the modified risk assessment) you do not score in the LOW or MODERATE RISK categories, then access to and training from the club is not sanctioned by RCA. Non-sanctioned club rowing activities are not covered by RCA insurance. 
Local adaptations and enhancements may be necessary for your club's specific situation.</t>
  </si>
  <si>
    <r>
      <rPr>
        <b/>
        <sz val="14"/>
        <color theme="1"/>
        <rFont val="Gotham-Black"/>
      </rPr>
      <t>STEP 3</t>
    </r>
    <r>
      <rPr>
        <b/>
        <sz val="14"/>
        <color theme="1"/>
        <rFont val="Gotham-Book"/>
      </rPr>
      <t xml:space="preserve">
Only after completing the Risk Assessment Tool should you complete this checklist.
Score your club AT PRESENT a 0, 1 or 2 in the SCORE column.
The sheet will automatically compute your total score and</t>
    </r>
    <r>
      <rPr>
        <b/>
        <sz val="14"/>
        <color theme="5"/>
        <rFont val="Gotham-Book"/>
      </rPr>
      <t xml:space="preserve"> </t>
    </r>
    <r>
      <rPr>
        <b/>
        <sz val="14"/>
        <color theme="1"/>
        <rFont val="Gotham-Book"/>
      </rPr>
      <t xml:space="preserve">mandatory, recommended and enhanced percentage displayed at the bottom of the sheet.
ALL MANDATORY ITEMS NEED TO BE IN PLACE TO MINIMIZE RISK TO YOUR CLUB AND MEMBERS </t>
    </r>
    <r>
      <rPr>
        <b/>
        <sz val="14"/>
        <color rgb="FFFF0000"/>
        <rFont val="Gotham-Book"/>
      </rPr>
      <t>AND FOR CLUB ACTIVITY TO BE SANCTIONED BY RCA AND COVERED UNDER RCA INSURANCE.</t>
    </r>
  </si>
  <si>
    <t>Risk level from Risk Assessment Tool</t>
  </si>
  <si>
    <t>Topic</t>
  </si>
  <si>
    <t>Key Consideration</t>
  </si>
  <si>
    <t>SCORE               Yes/Completed (2), Maybe/In Progress (1), No/Not Considered (0)</t>
  </si>
  <si>
    <t xml:space="preserve">Implementation Expectation </t>
  </si>
  <si>
    <t>Mandatory Measures
DO NOT CHANGE</t>
  </si>
  <si>
    <t>Highly Recommended Measures
DO NOT CHANGE</t>
  </si>
  <si>
    <t>Enhanced Measures
DO NOT CHANGE</t>
  </si>
  <si>
    <t>Total score
DO NOT CHANGE</t>
  </si>
  <si>
    <t>RCA Comments/Details</t>
  </si>
  <si>
    <t>Supplementary Information and Links</t>
  </si>
  <si>
    <t>Name of Responsible Person</t>
  </si>
  <si>
    <t>Club Action Plan</t>
  </si>
  <si>
    <t>Education</t>
  </si>
  <si>
    <t xml:space="preserve">1) Will the relevant staff/senior volunteers be informed about the latest available guidance on the COVID-19 outbreak and are they aware of national and local daily situation reports (official web resources available from BCCDC, WHO, CDC, Health Canada, Provincial Health, Local Public Health Authorities)? </t>
  </si>
  <si>
    <t>Mandatory</t>
  </si>
  <si>
    <t>Click here for helpful links</t>
  </si>
  <si>
    <t>2) Will daily updates on changes and new information be arranged?</t>
  </si>
  <si>
    <t>Daily briefings on changes should be discussed and posted and any relevant adjustments made BEFORE the next training group arrives.</t>
  </si>
  <si>
    <t>3) Will consequences for non-compliance of any COVID-19 related rules be made clear and understood?</t>
  </si>
  <si>
    <t>ANY transgression of the rules places not only themselves but the entire club, rowing community and local community at risk.
Rules and consequences should be clearly communicated and agreed to by all participants ahead of time in writing.
Information posters as reminders should be posted in the boathouse.
Consequences should be immediate and include their immediate removal of all access to the boathouse and group training until rectified.</t>
  </si>
  <si>
    <t>4) Do the responsible staff/senior volunteers understand the risks and transmission routes of COVID-19, the steps that training attendees can take to limit spread, the recognized best practices (including respiratory etiquette, hand hygiene, physical distancing, etc.), and the travel or distancing restrictions that are in force for the team gathering to train?</t>
  </si>
  <si>
    <t>Highly Recommended</t>
  </si>
  <si>
    <t>Public Health Awareness of COVID-19</t>
  </si>
  <si>
    <t>1) Will public health advice on clinical features of COVID-19 and preventive measures (especially respiratory etiquette, hand hygiene practices, and physical distancing) be shared with all staff, volunteers, athletes, and personnel of all relevant facilities?</t>
  </si>
  <si>
    <t xml:space="preserve">Is the advice clearly visible (e.g. posters, infographics, etc).? 
No spitting or clearing of nasal passages except into a disposable tissue that is to be hygenically disposed of immediately.
</t>
  </si>
  <si>
    <r>
      <t xml:space="preserve">2) Will information on the </t>
    </r>
    <r>
      <rPr>
        <b/>
        <sz val="11"/>
        <color theme="1"/>
        <rFont val="Gotham-Black"/>
      </rPr>
      <t>at-risk populations</t>
    </r>
    <r>
      <rPr>
        <sz val="11"/>
        <color theme="1"/>
        <rFont val="Gotham-Book"/>
      </rPr>
      <t xml:space="preserve"> be provided to all athletes and others so they may make an informed decision on their attendance based on their personal risks?</t>
    </r>
  </si>
  <si>
    <t>At-risk populations include anyone with compromised immune systems, older individuals (&gt;65), those with co-existing medical conditions including, but not limited to: diabetes, cardiac disease, severe asthma, chronic lung conditions and autoimmune diseases.</t>
  </si>
  <si>
    <t xml:space="preserve">3) Will public advice including information on the meaning of the following measures be shared: quarantine, self-isolation and self-monitoring? </t>
  </si>
  <si>
    <t>Athlete Specific Measures</t>
  </si>
  <si>
    <t>1) Will pre-integration medical/self-assessment checks be put in place?</t>
  </si>
  <si>
    <t>Athletes and staff/coaches MUST be screened prior to entering the facility for any recent contact, risk factors or symptoms of illness. 
Screening may be virtual using Monitoring/Self-Assessment App or through the athlete's family/team physician.
Anyone with a history of "COVID-19 like" illness or close/sustained contact with someone with similar symptoms should not enter the training environment for at least 14 days after the last contact or 10 days post symptom resolution AND after medical clearance.</t>
  </si>
  <si>
    <t>2) Will there be daily self-assessment or self-monitoring of athletes/coaches/staff/volunteers?</t>
  </si>
  <si>
    <t>NOTE: Anyone with respiratory symptoms may NOT enter the facility or train and should stay home and isolate. Athletes/coaches/staff/volunteers MUST sign an undertaking to abide by this rule. 
Anyone with symptoms or fever ( &gt;38 Deg C) should NOT enter the training environment. They need to stay away from the club and contact the medical lead and coach in advance.</t>
  </si>
  <si>
    <t>Click here for helpful links, including Monitoring/Self-Assessment Apps</t>
  </si>
  <si>
    <r>
      <t xml:space="preserve">3) Will there be established </t>
    </r>
    <r>
      <rPr>
        <b/>
        <sz val="11"/>
        <color theme="1"/>
        <rFont val="Gotham-Black"/>
      </rPr>
      <t>reporting and recording measures in place</t>
    </r>
    <r>
      <rPr>
        <sz val="11"/>
        <color theme="1"/>
        <rFont val="Gotham-Black"/>
      </rPr>
      <t xml:space="preserve"> for </t>
    </r>
    <r>
      <rPr>
        <b/>
        <sz val="11"/>
        <color theme="1"/>
        <rFont val="Gotham-Black"/>
      </rPr>
      <t>daily self-assessment</t>
    </r>
    <r>
      <rPr>
        <sz val="11"/>
        <color theme="1"/>
        <rFont val="Gotham-Book"/>
      </rPr>
      <t xml:space="preserve"> for ALL participants before arriving at the boathouse or facilities? </t>
    </r>
  </si>
  <si>
    <t>Reporting processes and response need to be clear and recorded (coach, manager, monitoring lead, etc.).</t>
  </si>
  <si>
    <t>4) Will athletes be able to keep to a contained program training cluster?</t>
  </si>
  <si>
    <t>Athletes should be maintained in as contained a node as possible. This includes living and commuting arrangements. Athletes living together should train together. Training groups should be kept consistent to minimize any group cross-over.</t>
  </si>
  <si>
    <r>
      <t xml:space="preserve">5) Will there be measures in place to </t>
    </r>
    <r>
      <rPr>
        <b/>
        <sz val="11"/>
        <color theme="1"/>
        <rFont val="Gotham-Black"/>
      </rPr>
      <t>limit the sharing of equipment, water bottles, towels</t>
    </r>
    <r>
      <rPr>
        <b/>
        <sz val="11"/>
        <color theme="1"/>
        <rFont val="Gotham-Book"/>
      </rPr>
      <t xml:space="preserve">, </t>
    </r>
    <r>
      <rPr>
        <sz val="11"/>
        <color theme="1"/>
        <rFont val="Gotham-Book"/>
      </rPr>
      <t>etc.?</t>
    </r>
  </si>
  <si>
    <t>All athletes MUST have their own water bottles and towels, etc. Water bottles should be filled at home. 
Water bottles should be kept in sealed zip lock type bags while rowing.</t>
  </si>
  <si>
    <t>6) Will higher risk athletes, staff/senior volunteers and coaches (those over the age of 65 and/or those with co-morbidities) be self-contained and protected?</t>
  </si>
  <si>
    <t>7) Will athletes be able to arrive prepared, train and leave?</t>
  </si>
  <si>
    <t>Athletes must arrive dressed to train, do as much preparation at home, and leave straight from training.
Showering and eating at the club is to be avoided.
Any wet or sweaty clothing is to be placed in a plastic bag, taken home, and washed/dried at home.</t>
  </si>
  <si>
    <t>8) Will athletes be encouraged and able to practice physical distancing at all times?</t>
  </si>
  <si>
    <t xml:space="preserve">Athletes should not use common areas in the club or parking lot - "Get In, Train, Get Out".
Traffic flow and scheduling must avoid crowding and bottlenecks where congregation may occur.
At all times the 2m physical distancing rule must be enforced.
</t>
  </si>
  <si>
    <t>9) Will training group sizes comply with local regulations and recommendations in force?</t>
  </si>
  <si>
    <t xml:space="preserve">Group size limits may vary across jurisdictions and at the different risk levels. The risk levels in place may be increased or decreased at any time by public health. 
Group size INCLUDES coaches and technical staff and distancing guidelines need to be met.
</t>
  </si>
  <si>
    <t>Facility Access and Flow</t>
  </si>
  <si>
    <t>1) Will the parking lot be set up to ensure the 2m rule can be adhered to?</t>
  </si>
  <si>
    <t>Options include: 
Block off alternate parking spots
Ensure a flow through pattern to avoid congestion
Avoid social congregations in the parking area</t>
  </si>
  <si>
    <t>2) Will boathouse access be controlled and regulated?</t>
  </si>
  <si>
    <t>Boathouse is to be unlocked by designated staff BEFORE any training groups arrive and locked after the last group departs.
Designated person, when opening and closing, is to ensure all surfaces are cleaned of any visible dirt, hard and regularly used surfaces are washed, and all door handles, etc. are wiped as below.
Separate boat bays used by different groups in the same building should be physically separated from each other (large plastic sheets is an option).</t>
  </si>
  <si>
    <t>3) Will the training schedule be staggered to ensure no overlap of groups or nodes?</t>
  </si>
  <si>
    <t>Schedule staggered training and launch times to ensure no overlap and maintenance of group sizes.
Ensure sufficient time between groups for adequate cleaning of facility and equipment.
Require a sign-in sheet (preferably non-touch online) to ensure the group size rule and allow contact tracing if needed (eg Google Sheets, Rowgister). 
Higher risk athletes are to have separate designated training blocks.</t>
  </si>
  <si>
    <t>4) Will a boathouse flow pattern be established and clearly marked to enable the 2m rule at all times?</t>
  </si>
  <si>
    <t>If possible, flow pattern should be ONE WAY with separate controlled boathouse entrance and exits.
Entrance must be controlled to ensure 2m rule is enforced while athletes fetch boats and oars.
Flow pattern must be clearly marked - signage and/or tape.
Athletes to take boats and oars directly to the launch area and launch immediately maintaining the 2m rule.
After rowing athletes are to immediately take the boat out of the water, place on stretchers (spaced) in an outdoor boat washing area and thoroughly wash/rinse the entire boat, riggers and oars with liquid soap and water (see below).
Boat is then to be placed on the designated rack.
Athlete to immediately leave the boathouse - shower and change at home, coach debrief to be done virtually.</t>
  </si>
  <si>
    <t>5) Will there be clear rules for common areas?</t>
  </si>
  <si>
    <t>Common meeting rooms and erg rooms/weight rooms are out of bounds and not to be used by the training groups until public health regulations permit.
Non-essential rooms should be locked.
Facility showers are not to be used.
Washroom use is to be minimized to essential use.
All meetings and crew debriefs are to be virtual.
No catering or food prep allowed in the kitchen areas.</t>
  </si>
  <si>
    <t>Cleaning, Hygiene and Sanitization</t>
  </si>
  <si>
    <t>1) Will hand wash stations with soap and water be set up at the entrance and exit?</t>
  </si>
  <si>
    <t>Permanent or portable handwashing stations should be placed in a visible and accessible spot at the entrance and exit to the facility and boathouse.
Paper towels with a lidded disposal container must be provided.
Soaps must be kept resupplied and checked regularly.
Stations must be cleaned regularly and sanitized at least twice daily or more frequently as required.</t>
  </si>
  <si>
    <t>2) Will washrooms be equipped with sufficient hygiene and sanitation products?</t>
  </si>
  <si>
    <t xml:space="preserve">Hand sanitizer and alcohol rubs/gels, tissues, frequently replaced soap canisters, paper towel for drying hands. 
Closed bins for safe disposal of hygienic materials (e.g. tissues, towels, sanitary products) in washrooms and changing rooms. Washrooms must be cleaned before and after training groups.  </t>
  </si>
  <si>
    <t>3) Will there be sufficient supplies of hand sanitizers and alcohol rubs, etc.?</t>
  </si>
  <si>
    <t>Hand sanitizers and alcohol rubs should be placed at boathouse entrances and throughout the venue.
Closed bins, lined with disposable plastic bags, for disposal of tissues and hand towels must be provided
Cleaners disposing of garbage bags and cleaning the facility MUST be provided with rubber gloves and sufficient cleaning supplies.</t>
  </si>
  <si>
    <t>4) Will a cleaning schedule be developed to ensure the venue and equipment is clean and hygienic? Wiping surfaces and any equipment regularly with disinfectant is strongly recommended before, during (between athletes) and between each training group.</t>
  </si>
  <si>
    <t>A detailed cleaning log should be kept.
All hard surfaces and heavy use areas must be cleaned at least twice per day.
Door handles, washroom taps, toilet handles and other heavily used metal surfaces should be disinfected with a wipe or spray between training groups. Washrooms must be cleaned before and after training groups.
Environmental cleaning for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t>
  </si>
  <si>
    <t>Click here for cleaning guidelines, an approved list of Canadian cleaning products for COVID-19, and specific medical guidelines for treatment areas</t>
  </si>
  <si>
    <t>5) Will athletes and staff have closed containers to allow for the safe disposal or storing of all hygienic materials (e.g. tissues, towels, etc.)?</t>
  </si>
  <si>
    <t>Water bottles and gels/nutrition snacks for the workout should be kept in sealed zip lock type bags whilst rowing.
Each athlete and coach should have a separate zip lock type bag for disposing of any used tissues and gel wrappers, etc. These bags must be disposed of either at home or in the lidded garbage containers in the facility.</t>
  </si>
  <si>
    <t>6) Will there be clear instructions, protocols and supplies for boat and equipment cleaning?</t>
  </si>
  <si>
    <r>
      <rPr>
        <b/>
        <sz val="11"/>
        <color theme="1"/>
        <rFont val="Gotham-Black"/>
      </rPr>
      <t>NOTE: The COVID-19 virus has been shown to last on glass and hard plastics for between 2-5 days, metal for 3-5 days and wood 4 days without washing and sanitizing.</t>
    </r>
    <r>
      <rPr>
        <sz val="11"/>
        <color theme="1"/>
        <rFont val="Gotham-Book"/>
      </rPr>
      <t xml:space="preserve">
ALL boats and oars are to be cleaned between sessions (including private boats and oars).
Immediately after the session the boat is to be placed on stretchers in a common washing area.
The ENTIRE boat (including shoes, foot stretchers and riggers) and oars are to be washed with detergent and water with a brush and sponge.
Boat and oars are then to be rinsed, preferably with a hose.
Shoes, seat, deck, oar locks and handles should then be wiped or sprayed with disinfectant.
Each crew is to have their own labeled bucket, brush and sponge.
Cleaning equipment is to be rinsed post wash and stored in an accessable area.
Boats are to have a labeling system to indicate they have been cleaned and sanitized.
A boat and equipment cleaning log is to be kept and signed by the athlete between each session (can be logged during check out/exit).</t>
    </r>
  </si>
  <si>
    <t>Equipment and Boats</t>
  </si>
  <si>
    <t>1) Will all boats and oars be assigned to specific individuals?</t>
  </si>
  <si>
    <t xml:space="preserve">All club equipment is to be assigned to specific individuals. 
If assigned to more than 1 individual they should be in staggered training groups with enough time in between for thorough washing and sanitization.
A clear log of use must be kept for contact tracing.
Private singles stored in club facilities also need to follow these cleaning and sanitization rules. _x000D__x000D_Arrange oars to maximize ease of access without cross-contamination. </t>
  </si>
  <si>
    <t>2) Will there be a clear protocol for boat maintenance?</t>
  </si>
  <si>
    <r>
      <rPr>
        <b/>
        <sz val="11"/>
        <color theme="1"/>
        <rFont val="Gotham-Black"/>
      </rPr>
      <t>If the athlete does the adjustment:</t>
    </r>
    <r>
      <rPr>
        <b/>
        <sz val="11"/>
        <color theme="1"/>
        <rFont val="Gotham-Book"/>
      </rPr>
      <t xml:space="preserve">
</t>
    </r>
    <r>
      <rPr>
        <sz val="11"/>
        <color theme="1"/>
        <rFont val="Gotham-Book"/>
      </rPr>
      <t>Personal tools ONLY are to be used.
Tools are to be cleaned and sanitized BEFORE and after the repair or adjustment.</t>
    </r>
    <r>
      <rPr>
        <b/>
        <sz val="11"/>
        <color theme="1"/>
        <rFont val="Gotham-Book"/>
      </rPr>
      <t xml:space="preserve">
</t>
    </r>
    <r>
      <rPr>
        <b/>
        <sz val="11"/>
        <color theme="1"/>
        <rFont val="Gotham-Black"/>
      </rPr>
      <t>If boats are adjusted by anyone other than the athlete then:</t>
    </r>
    <r>
      <rPr>
        <sz val="11"/>
        <color theme="1"/>
        <rFont val="Gotham-Book"/>
      </rPr>
      <t xml:space="preserve">
Any boat requiring maintenance or adjustment is to be washed and sanitized first, left on the stretchers and clearly marked for adjustment.
Athletes are not to stay at the boathouse while adjustments are made.
Person doing adjustment is to wear gloves, sanitize the boat afterwards and place the boat back on the racks.
All tools are to be cleaned and sanitized after each repair or adjustment.</t>
    </r>
  </si>
  <si>
    <t>3) Will coach boats and safety boats be assigned to specific individuals?</t>
  </si>
  <si>
    <t>Coach and safety boats are to be assigned to a particular coach preferably for their exclusive use. If exclusive use is not possible, a schedule with sufficient cleaning and sanitation time between coaches is to be enforced.
Each coach and safety boat to have designated gas tank and safety bag including gloves and masks to be used in a rescue. 
Only coaches are to enter or handle coach boats and coach equipment EXCEPT in an on-water emergency.</t>
  </si>
  <si>
    <t>4) Will crew sizes be clearly stipulated?</t>
  </si>
  <si>
    <t xml:space="preserve">Possible crew sizes depend on the public health rules in place at the time and maintain the 2m rule.
Remember the distance between seats is approx 1.2m in standard boats. Presently only singles are recommended, however if ALL crew members live in the same home AND maintain the same node at ALL times smaller crew boats may be considered (2-, 2x).
</t>
  </si>
  <si>
    <t>5) Will there be clear regulations for off-water equipment use?</t>
  </si>
  <si>
    <t xml:space="preserve">At all times the use of common off-water equipment, including ergometer and weight equipment, MUST adhere to public health regulations.
</t>
  </si>
  <si>
    <t>Medical and Public Health Response Plan</t>
  </si>
  <si>
    <r>
      <rPr>
        <sz val="11"/>
        <color theme="1"/>
        <rFont val="Gotham-Book"/>
      </rPr>
      <t>1) Will there be</t>
    </r>
    <r>
      <rPr>
        <b/>
        <sz val="11"/>
        <color theme="1"/>
        <rFont val="Gotham-Book"/>
      </rPr>
      <t xml:space="preserve"> a specific medical response plan or modified EAP to address COVID-19 in place? Key components are listed in this section</t>
    </r>
  </si>
  <si>
    <t>The Medical Plan needs to be reviewed and approved by a suitably qualified health professional.
Ideally the club specific plan will be developed by and in conjunction with the designated medical lead.</t>
  </si>
  <si>
    <r>
      <t xml:space="preserve">2) Will there be a </t>
    </r>
    <r>
      <rPr>
        <b/>
        <sz val="11"/>
        <color theme="1"/>
        <rFont val="Gotham-Black"/>
      </rPr>
      <t>designated person(s) to lead medical</t>
    </r>
    <r>
      <rPr>
        <b/>
        <sz val="11"/>
        <color theme="1"/>
        <rFont val="Gotham-Book"/>
      </rPr>
      <t xml:space="preserve"> </t>
    </r>
    <r>
      <rPr>
        <sz val="11"/>
        <color theme="1"/>
        <rFont val="Gotham-Book"/>
      </rPr>
      <t xml:space="preserve">activities? </t>
    </r>
  </si>
  <si>
    <t>The designated medical lead will ideally be a suitably qualified health care professional.
If a suitable person as above is not available then the designated medical lead MUST have close communication at all stages with such a qualified professional.</t>
  </si>
  <si>
    <t>3) Will there be pre-integration medical/self-assessment checks in place?</t>
  </si>
  <si>
    <t>As noted above, every athlete and coach/staff/volunteer must be screened prior to starting at the boathouse.
SEE ATHLETE SPECIFIC MEASURES SECTION ABOVE.
NOTE: Serology is presently not widely available nor proven to be reliable for screening yet. There is limited research presently on serology results IN DETERMINING the level of or length of IMMUNIITY TO COVID-19. At this stage, routine serology (blood) screening for admission to a camp or team is not supported.</t>
  </si>
  <si>
    <t xml:space="preserve">4) Will there be established reporting and recording measures in place for daily self-assessment for ALL participants before arriving at the boathouse or facilities? </t>
  </si>
  <si>
    <r>
      <t xml:space="preserve">This needs to be monitored and enforced by a designated person.
</t>
    </r>
    <r>
      <rPr>
        <sz val="11"/>
        <color rgb="FFFF0000"/>
        <rFont val="Gotham-Book"/>
      </rPr>
      <t>UNDER NO CIRCUMSTANCES ARE SICK OR SYMPTOMATIC INDIVIDUALS TO ENTER THE BOAT HOUSE AND TRAIN</t>
    </r>
    <r>
      <rPr>
        <sz val="11"/>
        <color theme="1"/>
        <rFont val="Gotham-Book"/>
      </rPr>
      <t xml:space="preserve">
NOTE: The symptom checklist changes as we know more about the virus. An up to date list is also available from the Canadian Medical Association.</t>
    </r>
  </si>
  <si>
    <t>Click here to find symptom lists from the Sport Medicine Advisory Committee updates or Health Canada</t>
  </si>
  <si>
    <r>
      <t xml:space="preserve">5) Will there be a procedure for athletes or staff to clearly identify </t>
    </r>
    <r>
      <rPr>
        <b/>
        <sz val="11"/>
        <color theme="1"/>
        <rFont val="Gotham-Black"/>
      </rPr>
      <t>whom to contact and how to do so</t>
    </r>
    <r>
      <rPr>
        <sz val="11"/>
        <color theme="1"/>
        <rFont val="Gotham-Book"/>
      </rPr>
      <t xml:space="preserve"> if they or other athletes feel unwell while at the club?</t>
    </r>
  </si>
  <si>
    <t>Clear signage of the medical protocols and contact numbers must be communicated to all members and posted clearly in the boathouse.</t>
  </si>
  <si>
    <r>
      <t xml:space="preserve">6) Will there be a protocol on </t>
    </r>
    <r>
      <rPr>
        <b/>
        <sz val="11"/>
        <color theme="1"/>
        <rFont val="Gotham-Black"/>
      </rPr>
      <t>whom the medical designate</t>
    </r>
    <r>
      <rPr>
        <b/>
        <sz val="11"/>
        <color theme="1"/>
        <rFont val="Gotham-Book"/>
      </rPr>
      <t xml:space="preserve"> </t>
    </r>
    <r>
      <rPr>
        <sz val="11"/>
        <color theme="1"/>
        <rFont val="Gotham-Book"/>
      </rPr>
      <t>contacts to report suspected cases and request testing and epidemiological investigations?</t>
    </r>
  </si>
  <si>
    <t>Contact numbers for the local Public Health Office should be included in the posted protocols.</t>
  </si>
  <si>
    <r>
      <t xml:space="preserve">7) Will there be </t>
    </r>
    <r>
      <rPr>
        <b/>
        <sz val="11"/>
        <color theme="1"/>
        <rFont val="Gotham-Black"/>
      </rPr>
      <t>isolation spaces</t>
    </r>
    <r>
      <rPr>
        <sz val="11"/>
        <color rgb="FF000000"/>
        <rFont val="Gotham-Book"/>
      </rPr>
      <t xml:space="preserve"> available on-site until sick members are dealt with appropriately?</t>
    </r>
  </si>
  <si>
    <t>Have a designated space where no one is permitted unless they are ill and awaiting transport. The ability to monitor the sick individual needs to be put in place. Applicable PPE should be available in the isolation space (mask for the individual who is ill and masks, eye protection and gloves for individuals who are monitoring).
The space needs to be cleaned and sanitized after each use.
All non-essential members are to avoid the isolation room.</t>
  </si>
  <si>
    <r>
      <t>8) Will there be</t>
    </r>
    <r>
      <rPr>
        <b/>
        <sz val="11"/>
        <color theme="1"/>
        <rFont val="Gotham-Book"/>
      </rPr>
      <t xml:space="preserve"> </t>
    </r>
    <r>
      <rPr>
        <b/>
        <sz val="11"/>
        <color theme="1"/>
        <rFont val="Gotham-Black"/>
      </rPr>
      <t>first aid services</t>
    </r>
    <r>
      <rPr>
        <sz val="11"/>
        <color rgb="FF000000"/>
        <rFont val="Gotham-Book"/>
      </rPr>
      <t xml:space="preserve"> in place?</t>
    </r>
  </si>
  <si>
    <t xml:space="preserve">If services are in place, they need to be clearly indicated.
Applicable PPE should be available in the first aid area (masks, eye protection and gloves). </t>
  </si>
  <si>
    <r>
      <t xml:space="preserve">9) Where there are </t>
    </r>
    <r>
      <rPr>
        <b/>
        <sz val="11"/>
        <color theme="1"/>
        <rFont val="Gotham-Black"/>
      </rPr>
      <t>designated medical facilities or treatment rooms</t>
    </r>
    <r>
      <rPr>
        <b/>
        <sz val="11"/>
        <color theme="1"/>
        <rFont val="Gotham-Book"/>
      </rPr>
      <t>,</t>
    </r>
    <r>
      <rPr>
        <sz val="11"/>
        <color rgb="FF000000"/>
        <rFont val="Gotham-Book"/>
      </rPr>
      <t xml:space="preserve"> will contact numbers and procedures be made clearly visible? </t>
    </r>
  </si>
  <si>
    <t>Enhanced</t>
  </si>
  <si>
    <t>If treatment areas are available, non-essential athletes and staff/coaches should avoid these areas.
Athlete and therapist numbers in the treatment area shall be kept to a minimum to comply with social distancing guidelines.
Athletes and staff must wash hands upon entering the room. 
Therapy and medical staff must sanitize hands before and after each patient, before and after any breaks and again at the end of the day.
Linen should only include single use towels.
Beds are to be covered with treatment paper rolls that are changed between patients.
Treatment beds and all equipment used is to be sanitized between each athlete.
Athletes must wait outside the treatment area until the therapist or physician is able to see them.
For manual treatment, e.g. massage and physio, athlete and therapist should wear masks.
Practitioners may NOT attend the facility if unwell. Those with COVID-19 like symptoms must be assessed by a physician and may not attend until cleared by the physician.
All clinical areas will be cleaned and sanitized as per the Health Canada regulations in place at the time. 
(Athletes that are sick may NOT attend for treatment until cleared by a physician UNLESS urgent)
The level of medical care available in the club on a non-urgent basis will be dictated by the public health regulations in force at the time.
If medical treatment is permitted then follow the protocols below according to the risk assessment tool risk level:
High Risk - Tele health and avoid all non-essential manual therapy.
Medium Risk - Tele health preferable, consultations to maintain 2m distance if possible, for essential treatments a single therapist should be used and masks worn as above.
Low Risk - Routine practice.</t>
  </si>
  <si>
    <t>10) Will there be a clear protocol for disposing of soiled material?</t>
  </si>
  <si>
    <t>All single use towels are to be immediately placed in a large plastic bag and taken for laundering at the end of each day.
Anyone handling the towels or biohazardous waste is to wear gloves.
All biohazardous material is to be managed as per normal biohazardous and "sharps" regulations.</t>
  </si>
  <si>
    <t>11) Where there are designated medical facilities or treatment rooms, will a cleaning schedule be developed to ensure the medical venue and equipment is clean and hygienic? Wiping surfaces and any equipment regularly with disinfectant is strongly recommended before, during (between athletes) and between each training group.</t>
  </si>
  <si>
    <t xml:space="preserve">A detailed cleaning log should be kept. MANADATORY IF A MEDICAL FACILITY IS IN PLACE.
Environmental cleaning for the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 </t>
  </si>
  <si>
    <t>Click here to find cleaning guidelines</t>
  </si>
  <si>
    <r>
      <t xml:space="preserve">12) Will there be notification to the local public health authority and emergency services that on-water activity is resuming and will there be </t>
    </r>
    <r>
      <rPr>
        <b/>
        <sz val="11"/>
        <color theme="1"/>
        <rFont val="Gotham-Black"/>
      </rPr>
      <t>a preliminary agreement with the local public health facility on protocols to hand over care</t>
    </r>
    <r>
      <rPr>
        <sz val="11"/>
        <color theme="1"/>
        <rFont val="Gotham-Book"/>
      </rPr>
      <t xml:space="preserve"> for any COVID-19 cases? </t>
    </r>
  </si>
  <si>
    <t>Contact numbers are to be clearly posted in the boathouse and treatment areas.
Confirmation of integration with local public health protocols is essential PRIOR to re-opening.</t>
  </si>
  <si>
    <t>Management of New or Suspected Cases</t>
  </si>
  <si>
    <t>1) Will the plan include resources and protocols for managing all public health interventions that would be necessary if athletes or staff/volunteers are infected and become unwell?</t>
  </si>
  <si>
    <t>As above this should include protocols to enable:
Early screening and identification
Immediate isolation of any sick individuals
Appropriate dispostition (home, public health screening, physician, hospital) as required by the clinical status
Testing - this will likely be managed by a physician or public health unless in the high performance environment
Follow up and contact tracing</t>
  </si>
  <si>
    <t xml:space="preserve">2) Will the plan include protocols to notify all participants of possible exposure to COVID-19 if any suspected or confirmed cases are identified? </t>
  </si>
  <si>
    <t>It is essential that a detailed log of all athletes and staff/volunteers attending the club, their training arrival and departure times, equipment used and any commuting companions be kept.
The log should be digital and easily accessible for review (eg Google Sheets).</t>
  </si>
  <si>
    <r>
      <t xml:space="preserve">3) Will there be an established mechanism for collaboration and coordination </t>
    </r>
    <r>
      <rPr>
        <sz val="11"/>
        <color theme="1"/>
        <rFont val="Gotham-Black"/>
      </rPr>
      <t>with</t>
    </r>
    <r>
      <rPr>
        <b/>
        <sz val="11"/>
        <color theme="1"/>
        <rFont val="Gotham-Black"/>
      </rPr>
      <t xml:space="preserve"> the local public health and recreation/parks sectors</t>
    </r>
    <r>
      <rPr>
        <b/>
        <sz val="11"/>
        <color theme="1"/>
        <rFont val="Gotham-Book"/>
      </rPr>
      <t xml:space="preserve"> </t>
    </r>
    <r>
      <rPr>
        <sz val="11"/>
        <color theme="1"/>
        <rFont val="Gotham-Book"/>
      </rPr>
      <t>in the instance that any new cases arise?</t>
    </r>
  </si>
  <si>
    <r>
      <t xml:space="preserve">ALL possible cases will need to be notified to public health as per the COVID-19 regulations (COVID-19 is an immediately notifiable disease).
All users of the facility (other clubs and sports, etc.) will need to be notified along with public health.
</t>
    </r>
    <r>
      <rPr>
        <sz val="11"/>
        <color rgb="FFFF0000"/>
        <rFont val="Gotham-Book"/>
      </rPr>
      <t>NOTE: IF A CASE OF COVID -19 IS CONFIRMED IN THE CLUB IT IS HIGHLY LIKELY THAT THE ENTIRE FACILITY WILL IMMEDIATELY BE CLOSED DOWN BY PUBLIC HEALTH UNTIL ALL INVESTIGATIONS ARE DONE AND IT IS DEEMED SAFE TO RETURN</t>
    </r>
  </si>
  <si>
    <r>
      <t xml:space="preserve">4) Will there be agreed, clear and easily understood processes in place for </t>
    </r>
    <r>
      <rPr>
        <b/>
        <sz val="11"/>
        <color theme="1"/>
        <rFont val="Gotham-Black"/>
      </rPr>
      <t>reporting to external multi-sectoral stakeholders</t>
    </r>
    <r>
      <rPr>
        <sz val="11"/>
        <color theme="1"/>
        <rFont val="Gotham-Book"/>
      </rPr>
      <t xml:space="preserve"> (e.g. RCA, Provincial Rowing Association, etc.) and disseminating risk communication messages (media)?</t>
    </r>
  </si>
  <si>
    <t>Have a designated Communications Lead with clear protocol and prioritization for communicating in the event of a positive case at the club.
It is worth producing a draft communique in advance of re-opening in case this eventuality arises.</t>
  </si>
  <si>
    <r>
      <t xml:space="preserve">5) Will there be a decision-making authority/body and an agreed procedure to </t>
    </r>
    <r>
      <rPr>
        <b/>
        <sz val="11"/>
        <color theme="1"/>
        <rFont val="Gotham-Black"/>
      </rPr>
      <t>modify, restrict, postpone or cancel the return to rowing and boathouse access</t>
    </r>
    <r>
      <rPr>
        <sz val="11"/>
        <color theme="1"/>
        <rFont val="Gotham-Book"/>
      </rPr>
      <t xml:space="preserve"> related to the evolving COVID-19 outbreak?</t>
    </r>
  </si>
  <si>
    <t>The designated authority MUST have the ability to react immediately and have the authority to implement any modification immediately.
It may be useful for a small COVID-19 crisis decision team to make these decisions.</t>
  </si>
  <si>
    <r>
      <t xml:space="preserve">6) Will there be arrangements to activate a </t>
    </r>
    <r>
      <rPr>
        <b/>
        <sz val="11"/>
        <color theme="1"/>
        <rFont val="Gotham-Black"/>
      </rPr>
      <t>strategic operations team</t>
    </r>
    <r>
      <rPr>
        <sz val="11"/>
        <color theme="1"/>
        <rFont val="Gotham-Black"/>
      </rPr>
      <t xml:space="preserve"> </t>
    </r>
    <r>
      <rPr>
        <sz val="11"/>
        <color theme="1"/>
        <rFont val="Gotham-Book"/>
      </rPr>
      <t>if there are suspected COVID-19 cases in connection with the club?</t>
    </r>
  </si>
  <si>
    <t>COVID-19 Strategic Operations team should at a minimum include the Facility Manager, Medical Lead, Coach Rep and Communications Lead.</t>
  </si>
  <si>
    <t>7) Will coaches and staff/volunteers undergo training on personal safety procedures and emergency mitigation measures (including those specifically listed in this checklist)?</t>
  </si>
  <si>
    <t>This includes the appropriate distancing needed on water, PPE needed in an emergency rescue and towing, etc.</t>
  </si>
  <si>
    <t>Communication</t>
  </si>
  <si>
    <r>
      <t xml:space="preserve">1) Will there be a </t>
    </r>
    <r>
      <rPr>
        <b/>
        <sz val="11"/>
        <color theme="1"/>
        <rFont val="Gotham-Black"/>
      </rPr>
      <t>risk</t>
    </r>
    <r>
      <rPr>
        <sz val="11"/>
        <color theme="1"/>
        <rFont val="Gotham-Book"/>
      </rPr>
      <t xml:space="preserve"> mitigation </t>
    </r>
    <r>
      <rPr>
        <b/>
        <sz val="11"/>
        <color theme="1"/>
        <rFont val="Gotham-Black"/>
      </rPr>
      <t>communication strategy</t>
    </r>
    <r>
      <rPr>
        <b/>
        <sz val="11"/>
        <color theme="1"/>
        <rFont val="Gotham-Book"/>
      </rPr>
      <t xml:space="preserve"> </t>
    </r>
    <r>
      <rPr>
        <sz val="11"/>
        <color theme="1"/>
        <rFont val="Gotham-Book"/>
      </rPr>
      <t>in regard to COVID-19?</t>
    </r>
  </si>
  <si>
    <t>This should be produced before opening for training.</t>
  </si>
  <si>
    <r>
      <t xml:space="preserve">2) Will there be a </t>
    </r>
    <r>
      <rPr>
        <b/>
        <sz val="11"/>
        <color theme="1"/>
        <rFont val="Gotham-Black"/>
      </rPr>
      <t>designated person(s) to lead media</t>
    </r>
    <r>
      <rPr>
        <b/>
        <sz val="11"/>
        <color theme="1"/>
        <rFont val="Gotham-Book"/>
      </rPr>
      <t xml:space="preserve"> </t>
    </r>
    <r>
      <rPr>
        <sz val="11"/>
        <color theme="1"/>
        <rFont val="Gotham-Book"/>
      </rPr>
      <t xml:space="preserve">activities and tasked with managing all internal and external communications with RCA, Provincial Rowing Association, public health, government officials, the general public, and the media? </t>
    </r>
  </si>
  <si>
    <r>
      <t xml:space="preserve">3) </t>
    </r>
    <r>
      <rPr>
        <sz val="11"/>
        <color theme="1"/>
        <rFont val="Gotham-Black"/>
      </rPr>
      <t>Will</t>
    </r>
    <r>
      <rPr>
        <b/>
        <sz val="11"/>
        <color theme="1"/>
        <rFont val="Gotham-Black"/>
      </rPr>
      <t xml:space="preserve"> there be a process for the monitoring of national and international media and social media</t>
    </r>
    <r>
      <rPr>
        <b/>
        <sz val="11"/>
        <color theme="1"/>
        <rFont val="Gotham-Book"/>
      </rPr>
      <t xml:space="preserve"> </t>
    </r>
    <r>
      <rPr>
        <sz val="11"/>
        <color theme="1"/>
        <rFont val="Gotham-Book"/>
      </rPr>
      <t xml:space="preserve">established for </t>
    </r>
    <r>
      <rPr>
        <b/>
        <sz val="11"/>
        <color theme="1"/>
        <rFont val="Gotham-Black"/>
      </rPr>
      <t>rumours</t>
    </r>
    <r>
      <rPr>
        <sz val="11"/>
        <color theme="1"/>
        <rFont val="Gotham-Book"/>
      </rPr>
      <t xml:space="preserve"> to be able to counter them early? </t>
    </r>
  </si>
  <si>
    <t>Social media photos of athletes and coaches not abiding with the public health regulations may result in the facility being closed again.</t>
  </si>
  <si>
    <t>Sum of mitigation measures</t>
  </si>
  <si>
    <t>Mitigation Score</t>
  </si>
  <si>
    <t>%</t>
  </si>
  <si>
    <t>Total</t>
  </si>
  <si>
    <t>Recommended</t>
  </si>
  <si>
    <t>Timestamp</t>
  </si>
  <si>
    <t>Sport Organization Name</t>
  </si>
  <si>
    <t>Name of person completing this NSO Risk Assessment:</t>
  </si>
  <si>
    <t>Name of NSO communications liaison:</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</si>
  <si>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</si>
  <si>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</si>
  <si>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</si>
  <si>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</si>
  <si>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</si>
  <si>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</si>
  <si>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</si>
  <si>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</si>
  <si>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</si>
  <si>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</si>
  <si>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</si>
  <si>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</si>
  <si>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</si>
  <si>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</si>
  <si>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</si>
  <si>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</si>
  <si>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</si>
  <si>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</si>
  <si>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</si>
  <si>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</si>
  <si>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</si>
  <si>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</si>
  <si>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</si>
  <si>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</si>
  <si>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</si>
  <si>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</si>
  <si>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</si>
  <si>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</si>
  <si>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</si>
  <si>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</si>
  <si>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</si>
  <si>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</si>
  <si>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</si>
  <si>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</si>
  <si>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</si>
  <si>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</si>
  <si>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</si>
  <si>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</si>
  <si>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</si>
  <si>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</si>
  <si>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</si>
  <si>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</si>
  <si>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</si>
  <si>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</si>
  <si>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</si>
  <si>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</si>
  <si>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</si>
  <si>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</si>
  <si>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</si>
  <si>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</si>
  <si>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</si>
  <si>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</si>
  <si>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</si>
  <si>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</si>
  <si>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</si>
  <si>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</si>
  <si>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</si>
  <si>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</si>
  <si>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</si>
  <si>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</si>
  <si>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</si>
  <si>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</si>
  <si>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</si>
  <si>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</si>
  <si>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</si>
  <si>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</si>
  <si>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</si>
  <si>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MSO Contact</t>
  </si>
  <si>
    <t>CSI/CSC Contact</t>
  </si>
  <si>
    <t>Response Sent</t>
  </si>
  <si>
    <t>Overall Risk</t>
  </si>
  <si>
    <t>Descriptor</t>
  </si>
  <si>
    <t>Risk Rating</t>
  </si>
  <si>
    <t>Staff Knowledge %</t>
  </si>
  <si>
    <t>Staff Knowledge Score</t>
  </si>
  <si>
    <t>Max Staff Score</t>
  </si>
  <si>
    <t>Specific Measures %</t>
  </si>
  <si>
    <t>Specific Measures Score</t>
  </si>
  <si>
    <t>Max Spec Measures Score</t>
  </si>
  <si>
    <t>EAP %</t>
  </si>
  <si>
    <t>EAP Score</t>
  </si>
  <si>
    <t>Max EAP Score</t>
  </si>
  <si>
    <t>Isolation %</t>
  </si>
  <si>
    <t>Isolation Score</t>
  </si>
  <si>
    <t>Max Isolation Score</t>
  </si>
  <si>
    <t>Stakeholder %</t>
  </si>
  <si>
    <t>Stakeholder Score</t>
  </si>
  <si>
    <t>Max Stakeholder Score</t>
  </si>
  <si>
    <t>Logistics %</t>
  </si>
  <si>
    <t>Logistics Score</t>
  </si>
  <si>
    <t>Max Logistics Score</t>
  </si>
  <si>
    <t>Risk Comms %</t>
  </si>
  <si>
    <t>Risk Comms Score</t>
  </si>
  <si>
    <t>Max Risk Comms Score</t>
  </si>
  <si>
    <t>Public Health %</t>
  </si>
  <si>
    <t>Public Health Score</t>
  </si>
  <si>
    <t>Max Public Health Score</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</si>
  <si>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</si>
  <si>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</si>
  <si>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</si>
  <si>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</si>
  <si>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</si>
  <si>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</si>
  <si>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</si>
  <si>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</si>
  <si>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</si>
  <si>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</si>
  <si>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</si>
  <si>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</si>
  <si>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</si>
  <si>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</si>
  <si>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</si>
  <si>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</si>
  <si>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</si>
  <si>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</si>
  <si>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</si>
  <si>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</si>
  <si>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</si>
  <si>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</si>
  <si>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</si>
  <si>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</si>
  <si>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</si>
  <si>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</si>
  <si>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</si>
  <si>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</si>
  <si>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</si>
  <si>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</si>
  <si>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</si>
  <si>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</si>
  <si>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</si>
  <si>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</si>
  <si>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</si>
  <si>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</si>
  <si>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</si>
  <si>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</si>
  <si>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</si>
  <si>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</si>
  <si>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</si>
  <si>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Staff and coaches with high risk co-morbidities should preferably not be accessing common training facilities. 
Athletes at higher risk should have designated "safe" training times. All facilities and equipment must be thoroughly cleaned and sanitized before this group arrives at the club. Increased medical risks include: hypertension, diabetes, compromised immune system, COPD/severe asthma, cardiovascular disease, cerebrovascular disease and higher thromboembolism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</si>
</sst>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4">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11"/>
      <color rgb="FFFF0000"/>
      <name val="Gotham-Book"/>
    </font>
    <font>
      <b/>
      <sz val="26"/>
      <color theme="1"/>
      <name val="Gotham-Black"/>
    </font>
    <font>
      <b/>
      <sz val="14"/>
      <color theme="1"/>
      <name val="Gotham-Book"/>
    </font>
    <font>
      <b/>
      <sz val="14"/>
      <color theme="5"/>
      <name val="Gotham-Book"/>
    </font>
    <font>
      <b/>
      <sz val="14"/>
      <color rgb="FFFF0000"/>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u/>
      <sz val="10"/>
      <color theme="10"/>
      <name val="Gotham-Black"/>
    </font>
    <font>
      <sz val="18"/>
      <color rgb="FF000000"/>
      <name val="Gotham-Book"/>
    </font>
    <font>
      <b/>
      <sz val="18"/>
      <color rgb="FF000000"/>
      <name val="Gotham-Book"/>
    </font>
    <font>
      <b/>
      <sz val="20"/>
      <color rgb="FF000000"/>
      <name val="Gotham-Book"/>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9" fillId="0" borderId="0" applyNumberFormat="0" applyFill="0" applyBorder="0" applyAlignment="0" applyProtection="0"/>
  </cellStyleXfs>
  <cellXfs count="344">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9"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50" fillId="10" borderId="0" xfId="1" applyFont="1" applyFill="1" applyBorder="1" applyAlignment="1">
      <alignment horizontal="center" vertical="center" wrapText="1"/>
    </xf>
    <xf numFmtId="0" fontId="50"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51" fillId="9" borderId="8" xfId="1" applyFont="1" applyFill="1" applyBorder="1" applyAlignment="1" applyProtection="1">
      <alignment horizontal="center" vertical="center" wrapText="1"/>
      <protection hidden="1"/>
    </xf>
    <xf numFmtId="0" fontId="51" fillId="9" borderId="42" xfId="1" applyFont="1" applyFill="1" applyBorder="1" applyAlignment="1" applyProtection="1">
      <alignment horizontal="center" vertical="center" wrapText="1"/>
      <protection hidden="1"/>
    </xf>
    <xf numFmtId="0" fontId="51" fillId="0" borderId="34" xfId="1" applyFont="1" applyBorder="1" applyAlignment="1">
      <alignment horizontal="center" vertical="center" wrapText="1"/>
    </xf>
    <xf numFmtId="0" fontId="51" fillId="10" borderId="11" xfId="1" applyFont="1" applyFill="1" applyBorder="1" applyAlignment="1" applyProtection="1">
      <alignment horizontal="center" vertical="center" wrapText="1"/>
      <protection hidden="1"/>
    </xf>
    <xf numFmtId="0" fontId="51" fillId="10" borderId="31" xfId="1" applyFont="1" applyFill="1" applyBorder="1" applyAlignment="1" applyProtection="1">
      <alignment horizontal="center" vertical="center" wrapText="1"/>
      <protection hidden="1"/>
    </xf>
    <xf numFmtId="0" fontId="51" fillId="10" borderId="13" xfId="1" applyFont="1" applyFill="1" applyBorder="1" applyAlignment="1" applyProtection="1">
      <alignment horizontal="center" vertical="center" wrapText="1"/>
      <protection hidden="1"/>
    </xf>
    <xf numFmtId="0" fontId="51" fillId="10" borderId="4" xfId="1" applyFont="1" applyFill="1" applyBorder="1" applyAlignment="1" applyProtection="1">
      <alignment horizontal="center" vertical="center" wrapText="1"/>
      <protection hidden="1"/>
    </xf>
    <xf numFmtId="0" fontId="51" fillId="10" borderId="27" xfId="1" applyFont="1" applyFill="1" applyBorder="1" applyAlignment="1" applyProtection="1">
      <alignment horizontal="center" vertical="center" wrapText="1"/>
      <protection hidden="1"/>
    </xf>
    <xf numFmtId="0" fontId="51" fillId="10" borderId="16" xfId="1" applyFont="1" applyFill="1" applyBorder="1" applyAlignment="1" applyProtection="1">
      <alignment horizontal="center" vertical="center" wrapText="1"/>
      <protection hidden="1"/>
    </xf>
    <xf numFmtId="0" fontId="51" fillId="10" borderId="5" xfId="1" applyFont="1" applyFill="1" applyBorder="1" applyAlignment="1" applyProtection="1">
      <alignment horizontal="center" vertical="center" wrapText="1"/>
      <protection hidden="1"/>
    </xf>
    <xf numFmtId="0" fontId="51" fillId="10" borderId="28" xfId="1" applyFont="1" applyFill="1" applyBorder="1" applyAlignment="1" applyProtection="1">
      <alignment horizontal="center" vertical="center" wrapText="1"/>
      <protection hidden="1"/>
    </xf>
    <xf numFmtId="0" fontId="51" fillId="10" borderId="24" xfId="1" applyFont="1" applyFill="1" applyBorder="1" applyAlignment="1" applyProtection="1">
      <alignment horizontal="center" vertical="center" wrapText="1"/>
      <protection hidden="1"/>
    </xf>
    <xf numFmtId="0" fontId="51" fillId="10" borderId="20" xfId="1" applyFont="1" applyFill="1" applyBorder="1" applyAlignment="1" applyProtection="1">
      <alignment horizontal="center" vertical="center" wrapText="1"/>
      <protection hidden="1"/>
    </xf>
    <xf numFmtId="0" fontId="51" fillId="10" borderId="12" xfId="1" applyFont="1" applyFill="1" applyBorder="1" applyAlignment="1" applyProtection="1">
      <alignment horizontal="center" vertical="center" wrapText="1"/>
      <protection hidden="1"/>
    </xf>
    <xf numFmtId="0" fontId="51" fillId="10" borderId="9" xfId="1" applyFont="1" applyFill="1" applyBorder="1" applyAlignment="1" applyProtection="1">
      <alignment horizontal="center" vertical="center" wrapText="1"/>
      <protection hidden="1"/>
    </xf>
    <xf numFmtId="0" fontId="51" fillId="10" borderId="6" xfId="1" applyFont="1" applyFill="1" applyBorder="1" applyAlignment="1" applyProtection="1">
      <alignment horizontal="center" vertical="center" wrapText="1"/>
      <protection hidden="1"/>
    </xf>
    <xf numFmtId="0" fontId="51" fillId="10" borderId="32" xfId="1" applyFont="1" applyFill="1" applyBorder="1" applyAlignment="1" applyProtection="1">
      <alignment horizontal="center" vertical="center" wrapText="1"/>
      <protection hidden="1"/>
    </xf>
    <xf numFmtId="0" fontId="51" fillId="10" borderId="19" xfId="1" applyFont="1" applyFill="1" applyBorder="1" applyAlignment="1" applyProtection="1">
      <alignment horizontal="center" vertical="center" wrapText="1"/>
      <protection hidden="1"/>
    </xf>
    <xf numFmtId="0" fontId="51" fillId="10" borderId="40" xfId="1" applyFont="1" applyFill="1" applyBorder="1" applyAlignment="1" applyProtection="1">
      <alignment horizontal="center" vertical="center" wrapText="1"/>
      <protection hidden="1"/>
    </xf>
    <xf numFmtId="0" fontId="51" fillId="10" borderId="0" xfId="1" applyFont="1" applyFill="1" applyBorder="1" applyAlignment="1" applyProtection="1">
      <alignment horizontal="center" vertical="center" wrapText="1"/>
      <protection hidden="1"/>
    </xf>
    <xf numFmtId="0" fontId="51" fillId="10" borderId="39" xfId="1" applyFont="1" applyFill="1" applyBorder="1" applyAlignment="1" applyProtection="1">
      <alignment horizontal="center" vertical="center" wrapText="1"/>
      <protection hidden="1"/>
    </xf>
    <xf numFmtId="0" fontId="51" fillId="10" borderId="25" xfId="1" applyFont="1" applyFill="1" applyBorder="1" applyAlignment="1" applyProtection="1">
      <alignment horizontal="center" vertical="center" wrapText="1"/>
      <protection hidden="1"/>
    </xf>
    <xf numFmtId="0" fontId="51" fillId="10" borderId="7" xfId="1" applyFont="1" applyFill="1" applyBorder="1" applyAlignment="1" applyProtection="1">
      <alignment horizontal="center" vertical="center" wrapText="1"/>
      <protection hidden="1"/>
    </xf>
    <xf numFmtId="0" fontId="51" fillId="0" borderId="0" xfId="1" applyFont="1" applyAlignment="1" applyProtection="1">
      <alignment horizontal="center" wrapText="1"/>
      <protection hidden="1"/>
    </xf>
    <xf numFmtId="0" fontId="51" fillId="10" borderId="36" xfId="1" applyFont="1" applyFill="1" applyBorder="1" applyAlignment="1" applyProtection="1">
      <alignment horizontal="center" vertical="center" wrapText="1"/>
      <protection hidden="1"/>
    </xf>
    <xf numFmtId="0" fontId="51" fillId="10" borderId="37" xfId="1" applyFont="1" applyFill="1" applyBorder="1" applyAlignment="1" applyProtection="1">
      <alignment horizontal="center" vertical="center" wrapText="1"/>
      <protection hidden="1"/>
    </xf>
    <xf numFmtId="0" fontId="51" fillId="10" borderId="41" xfId="1" applyFont="1" applyFill="1" applyBorder="1" applyAlignment="1" applyProtection="1">
      <alignment horizontal="center" vertical="center" wrapText="1"/>
      <protection hidden="1"/>
    </xf>
    <xf numFmtId="0" fontId="51" fillId="0" borderId="33" xfId="1" applyFont="1" applyBorder="1" applyAlignment="1">
      <alignment wrapText="1"/>
    </xf>
    <xf numFmtId="0" fontId="51" fillId="0" borderId="11" xfId="1" applyFont="1" applyBorder="1" applyAlignment="1">
      <alignment horizontal="center" wrapText="1"/>
    </xf>
    <xf numFmtId="0" fontId="51" fillId="0" borderId="11" xfId="1" applyFont="1" applyBorder="1" applyAlignment="1" applyProtection="1">
      <alignment horizontal="center" wrapText="1"/>
      <protection hidden="1"/>
    </xf>
    <xf numFmtId="0" fontId="58" fillId="11" borderId="10" xfId="1" applyFont="1" applyFill="1" applyBorder="1" applyAlignment="1">
      <alignment wrapText="1"/>
    </xf>
    <xf numFmtId="1" fontId="58" fillId="11" borderId="5" xfId="1" applyNumberFormat="1" applyFont="1" applyFill="1" applyBorder="1" applyAlignment="1">
      <alignment horizontal="center" wrapText="1"/>
    </xf>
    <xf numFmtId="1" fontId="58" fillId="11" borderId="19" xfId="1" applyNumberFormat="1" applyFont="1" applyFill="1" applyBorder="1" applyAlignment="1" applyProtection="1">
      <alignment horizontal="center" wrapText="1"/>
      <protection hidden="1"/>
    </xf>
    <xf numFmtId="1" fontId="51" fillId="11" borderId="14" xfId="1" applyNumberFormat="1" applyFont="1" applyFill="1" applyBorder="1" applyAlignment="1">
      <alignment horizontal="center" wrapText="1"/>
    </xf>
    <xf numFmtId="0" fontId="51" fillId="0" borderId="4" xfId="1" applyFont="1" applyBorder="1" applyAlignment="1">
      <alignment horizontal="center" wrapText="1"/>
    </xf>
    <xf numFmtId="1" fontId="51" fillId="11" borderId="17" xfId="1" applyNumberFormat="1" applyFont="1" applyFill="1" applyBorder="1" applyAlignment="1">
      <alignment horizontal="center" wrapText="1"/>
    </xf>
    <xf numFmtId="0" fontId="51" fillId="0" borderId="19" xfId="1" applyFont="1" applyBorder="1" applyAlignment="1">
      <alignment horizontal="center" wrapText="1"/>
    </xf>
    <xf numFmtId="1" fontId="51" fillId="11" borderId="21" xfId="1" applyNumberFormat="1" applyFont="1" applyFill="1" applyBorder="1" applyAlignment="1">
      <alignment horizontal="center" wrapText="1"/>
    </xf>
    <xf numFmtId="0" fontId="51" fillId="0" borderId="0" xfId="1" applyFont="1" applyAlignment="1">
      <alignment horizontal="center" wrapText="1"/>
    </xf>
    <xf numFmtId="0" fontId="51" fillId="0" borderId="10" xfId="1" applyFont="1" applyBorder="1" applyAlignment="1">
      <alignment wrapText="1"/>
    </xf>
    <xf numFmtId="0" fontId="51" fillId="0" borderId="6" xfId="1" applyFont="1" applyBorder="1" applyAlignment="1">
      <alignment horizontal="center" wrapText="1"/>
    </xf>
    <xf numFmtId="0" fontId="51" fillId="0" borderId="6" xfId="1" applyFont="1" applyBorder="1" applyAlignment="1" applyProtection="1">
      <alignment horizontal="center" wrapText="1"/>
      <protection hidden="1"/>
    </xf>
    <xf numFmtId="0" fontId="51" fillId="0" borderId="46" xfId="1" applyFont="1" applyFill="1" applyBorder="1" applyAlignment="1">
      <alignment horizontal="center" wrapText="1"/>
    </xf>
    <xf numFmtId="0" fontId="51" fillId="0" borderId="47" xfId="1" applyFont="1" applyFill="1" applyBorder="1" applyAlignment="1">
      <alignment horizontal="center" wrapText="1"/>
    </xf>
    <xf numFmtId="0" fontId="51" fillId="0" borderId="48" xfId="1" applyFont="1" applyFill="1" applyBorder="1" applyAlignment="1">
      <alignment horizontal="center" wrapText="1"/>
    </xf>
    <xf numFmtId="0" fontId="62" fillId="19" borderId="34" xfId="1" applyFont="1" applyFill="1" applyBorder="1" applyAlignment="1">
      <alignment vertical="center" wrapText="1"/>
    </xf>
    <xf numFmtId="0" fontId="61" fillId="8" borderId="51" xfId="1" applyFont="1" applyFill="1" applyBorder="1" applyAlignment="1">
      <alignment horizontal="left" vertical="center" wrapText="1"/>
    </xf>
    <xf numFmtId="0" fontId="62" fillId="8" borderId="51" xfId="1" applyFont="1" applyFill="1" applyBorder="1" applyAlignment="1">
      <alignment horizontal="left" vertical="center" wrapText="1"/>
    </xf>
    <xf numFmtId="0" fontId="62" fillId="13" borderId="51" xfId="1" applyFont="1" applyFill="1" applyBorder="1" applyAlignment="1">
      <alignment horizontal="left" vertical="center" wrapText="1"/>
    </xf>
    <xf numFmtId="0" fontId="62" fillId="14" borderId="52" xfId="1" applyFont="1" applyFill="1" applyBorder="1" applyAlignment="1">
      <alignment horizontal="left" vertical="center" wrapText="1"/>
    </xf>
    <xf numFmtId="0" fontId="62" fillId="12" borderId="34" xfId="1" applyFont="1" applyFill="1" applyBorder="1" applyAlignment="1">
      <alignment horizontal="left" vertical="center" wrapText="1"/>
    </xf>
    <xf numFmtId="0" fontId="62"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51" fillId="9" borderId="9" xfId="1" applyFont="1" applyFill="1" applyBorder="1" applyAlignment="1" applyProtection="1">
      <alignment horizontal="center" vertical="center" wrapText="1"/>
      <protection hidden="1"/>
    </xf>
    <xf numFmtId="0" fontId="51" fillId="10" borderId="38" xfId="1" applyFont="1" applyFill="1" applyBorder="1" applyAlignment="1" applyProtection="1">
      <alignment horizontal="center" vertical="center" wrapText="1"/>
      <protection hidden="1"/>
    </xf>
    <xf numFmtId="0" fontId="51" fillId="0" borderId="14" xfId="1" applyFont="1" applyBorder="1" applyAlignment="1" applyProtection="1">
      <alignment horizontal="center" wrapText="1"/>
      <protection hidden="1"/>
    </xf>
    <xf numFmtId="0" fontId="51" fillId="0" borderId="56" xfId="1" applyFont="1" applyBorder="1" applyAlignment="1" applyProtection="1">
      <alignment horizontal="center" wrapText="1"/>
      <protection hidden="1"/>
    </xf>
    <xf numFmtId="1" fontId="58" fillId="11" borderId="21" xfId="1" applyNumberFormat="1" applyFont="1" applyFill="1" applyBorder="1" applyAlignment="1" applyProtection="1">
      <alignment horizontal="center" wrapText="1"/>
      <protection hidden="1"/>
    </xf>
    <xf numFmtId="0" fontId="51" fillId="9" borderId="34" xfId="1" applyFont="1" applyFill="1" applyBorder="1" applyAlignment="1">
      <alignment horizontal="center" vertical="center" wrapText="1"/>
    </xf>
    <xf numFmtId="0" fontId="51" fillId="10" borderId="34" xfId="1" applyFont="1" applyFill="1" applyBorder="1" applyAlignment="1" applyProtection="1">
      <alignment horizontal="center" vertical="center" wrapText="1"/>
      <protection locked="0"/>
    </xf>
    <xf numFmtId="0" fontId="51"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51" fillId="0" borderId="10" xfId="1" applyFont="1" applyBorder="1" applyAlignment="1">
      <alignment horizontal="left" vertical="center" wrapText="1"/>
    </xf>
    <xf numFmtId="0" fontId="51" fillId="0" borderId="34"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51" fillId="0" borderId="50" xfId="1" applyFont="1" applyBorder="1" applyAlignment="1">
      <alignment horizontal="center" vertical="center" wrapText="1"/>
    </xf>
    <xf numFmtId="0" fontId="26" fillId="0" borderId="33" xfId="1" applyFont="1" applyBorder="1" applyAlignment="1">
      <alignment horizontal="left" vertical="top" wrapText="1"/>
    </xf>
    <xf numFmtId="0" fontId="60" fillId="0" borderId="34" xfId="2" applyFont="1" applyBorder="1" applyAlignment="1" applyProtection="1">
      <alignment horizontal="left" vertical="top" wrapText="1"/>
      <protection locked="0"/>
    </xf>
    <xf numFmtId="0" fontId="26" fillId="0" borderId="51" xfId="1" applyFont="1" applyBorder="1" applyAlignment="1" applyProtection="1">
      <alignment horizontal="left" vertical="center"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51" fillId="10" borderId="49" xfId="1" applyFont="1" applyFill="1" applyBorder="1" applyAlignment="1">
      <alignment horizontal="center" vertical="center" wrapText="1"/>
    </xf>
    <xf numFmtId="0" fontId="51" fillId="0" borderId="38" xfId="1" applyFont="1" applyFill="1" applyBorder="1" applyAlignment="1" applyProtection="1">
      <alignment horizontal="center" vertical="center" wrapText="1"/>
      <protection hidden="1"/>
    </xf>
    <xf numFmtId="0" fontId="51" fillId="0" borderId="36" xfId="1" applyFont="1" applyFill="1" applyBorder="1" applyAlignment="1" applyProtection="1">
      <alignment horizontal="center" vertical="center" wrapText="1"/>
      <protection hidden="1"/>
    </xf>
    <xf numFmtId="0" fontId="51" fillId="10" borderId="53" xfId="1" applyFont="1" applyFill="1" applyBorder="1" applyAlignment="1" applyProtection="1">
      <alignment horizontal="center" vertical="center" wrapText="1"/>
      <protection hidden="1"/>
    </xf>
    <xf numFmtId="0" fontId="51" fillId="10" borderId="45" xfId="1" applyFont="1" applyFill="1" applyBorder="1" applyAlignment="1" applyProtection="1">
      <alignment horizontal="center" vertical="center" wrapText="1"/>
      <protection hidden="1"/>
    </xf>
    <xf numFmtId="0" fontId="51"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51" fillId="10" borderId="64" xfId="1" applyFont="1" applyFill="1" applyBorder="1" applyAlignment="1" applyProtection="1">
      <alignment horizontal="center" vertical="center" wrapText="1"/>
      <protection hidden="1"/>
    </xf>
    <xf numFmtId="0" fontId="51" fillId="9" borderId="45" xfId="1" applyFont="1" applyFill="1" applyBorder="1" applyAlignment="1">
      <alignment horizontal="center" vertical="center" wrapText="1"/>
    </xf>
    <xf numFmtId="0" fontId="51" fillId="10" borderId="33" xfId="1" applyFont="1" applyFill="1" applyBorder="1" applyAlignment="1" applyProtection="1">
      <alignment horizontal="center" vertical="center" wrapText="1"/>
      <protection locked="0"/>
    </xf>
    <xf numFmtId="0" fontId="51" fillId="10" borderId="44" xfId="1" applyFont="1" applyFill="1" applyBorder="1" applyAlignment="1">
      <alignment horizontal="center" vertical="center" wrapText="1"/>
    </xf>
    <xf numFmtId="0" fontId="51"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51" fillId="10" borderId="51" xfId="1" applyFont="1" applyFill="1" applyBorder="1" applyAlignment="1">
      <alignment horizontal="center" vertical="center" wrapText="1"/>
    </xf>
    <xf numFmtId="0" fontId="26" fillId="0" borderId="50" xfId="1" applyFont="1" applyBorder="1" applyAlignment="1">
      <alignment horizontal="left" vertical="top"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51"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51" fillId="10" borderId="45" xfId="1" applyFont="1" applyFill="1" applyBorder="1" applyAlignment="1" applyProtection="1">
      <alignment horizontal="center" vertical="center" wrapText="1"/>
      <protection locked="0"/>
    </xf>
    <xf numFmtId="0" fontId="51" fillId="10" borderId="10" xfId="1" applyFont="1" applyFill="1" applyBorder="1" applyAlignment="1" applyProtection="1">
      <alignment horizontal="center" vertical="center" wrapText="1"/>
      <protection locked="0"/>
    </xf>
    <xf numFmtId="0" fontId="51" fillId="10" borderId="58" xfId="1" applyFont="1" applyFill="1" applyBorder="1" applyAlignment="1">
      <alignment horizontal="center" vertical="center" wrapText="1"/>
    </xf>
    <xf numFmtId="0" fontId="51" fillId="10" borderId="60" xfId="1" applyFont="1" applyFill="1" applyBorder="1" applyAlignment="1" applyProtection="1">
      <alignment horizontal="center" vertical="center" wrapText="1"/>
      <protection hidden="1"/>
    </xf>
    <xf numFmtId="0" fontId="51" fillId="10" borderId="57" xfId="1" applyFont="1" applyFill="1" applyBorder="1" applyAlignment="1" applyProtection="1">
      <alignment horizontal="center" vertical="center" wrapText="1"/>
      <protection hidden="1"/>
    </xf>
    <xf numFmtId="0" fontId="51" fillId="10" borderId="30" xfId="1" applyFont="1" applyFill="1" applyBorder="1" applyAlignment="1" applyProtection="1">
      <alignment horizontal="center" vertical="center" wrapText="1"/>
      <protection hidden="1"/>
    </xf>
    <xf numFmtId="0" fontId="51" fillId="10" borderId="50" xfId="1" applyFont="1" applyFill="1" applyBorder="1" applyAlignment="1">
      <alignment horizontal="center" vertical="center" wrapText="1"/>
    </xf>
    <xf numFmtId="0" fontId="60" fillId="0" borderId="35" xfId="2" applyFont="1" applyBorder="1" applyAlignment="1" applyProtection="1">
      <alignment horizontal="left" vertical="top" wrapText="1"/>
      <protection locked="0"/>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51" xfId="1" applyFont="1" applyBorder="1" applyAlignment="1">
      <alignment horizontal="left" wrapText="1"/>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14" fillId="0" borderId="43" xfId="1" applyBorder="1" applyAlignment="1" applyProtection="1">
      <alignment horizontal="center" vertical="top" wrapText="1"/>
      <protection locked="0"/>
    </xf>
    <xf numFmtId="0" fontId="26" fillId="0" borderId="34" xfId="1" applyFont="1" applyBorder="1" applyAlignment="1">
      <alignment horizontal="left" vertical="center"/>
    </xf>
    <xf numFmtId="0" fontId="26" fillId="0" borderId="51" xfId="1" applyFont="1" applyBorder="1" applyAlignment="1">
      <alignment horizontal="left" vertical="center"/>
    </xf>
    <xf numFmtId="0" fontId="26" fillId="0" borderId="34" xfId="1" applyFont="1" applyFill="1" applyBorder="1" applyAlignment="1">
      <alignment horizontal="left" vertical="top" wrapText="1"/>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5"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51" fillId="10" borderId="18" xfId="1" applyFont="1" applyFill="1" applyBorder="1" applyAlignment="1" applyProtection="1">
      <alignment horizontal="center" vertical="center" wrapText="1"/>
      <protection locked="0"/>
    </xf>
    <xf numFmtId="0" fontId="51" fillId="10" borderId="52" xfId="1" applyFont="1" applyFill="1" applyBorder="1" applyAlignment="1">
      <alignment horizontal="center" vertical="center" wrapText="1"/>
    </xf>
    <xf numFmtId="0" fontId="51" fillId="10" borderId="49" xfId="1" applyFont="1" applyFill="1" applyBorder="1" applyAlignment="1" applyProtection="1">
      <alignment horizontal="center" vertical="center" wrapText="1"/>
      <protection hidden="1"/>
    </xf>
    <xf numFmtId="0" fontId="52" fillId="0" borderId="49" xfId="1" applyFont="1" applyBorder="1" applyAlignment="1" applyProtection="1">
      <alignment horizontal="center" wrapText="1"/>
      <protection hidden="1"/>
    </xf>
    <xf numFmtId="0" fontId="52" fillId="0" borderId="38" xfId="1" applyFont="1" applyBorder="1" applyAlignment="1" applyProtection="1">
      <alignment horizontal="center" wrapText="1"/>
      <protection hidden="1"/>
    </xf>
    <xf numFmtId="0" fontId="52" fillId="0" borderId="36" xfId="1" applyFont="1" applyBorder="1" applyAlignment="1" applyProtection="1">
      <alignment horizontal="center" wrapText="1"/>
      <protection hidden="1"/>
    </xf>
    <xf numFmtId="0" fontId="52" fillId="0" borderId="37" xfId="1" applyFont="1" applyBorder="1" applyAlignment="1" applyProtection="1">
      <alignment horizontal="center" wrapText="1"/>
      <protection hidden="1"/>
    </xf>
    <xf numFmtId="0" fontId="52"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6"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7" fillId="0" borderId="34" xfId="1" applyFont="1" applyBorder="1" applyAlignment="1">
      <alignment horizontal="left" vertical="top" wrapText="1"/>
    </xf>
    <xf numFmtId="0" fontId="57" fillId="0" borderId="51" xfId="1" applyFont="1" applyBorder="1" applyAlignment="1" applyProtection="1">
      <alignment horizontal="left" vertical="top" wrapText="1"/>
      <protection locked="0"/>
    </xf>
    <xf numFmtId="0" fontId="14" fillId="0" borderId="36" xfId="1" applyBorder="1" applyAlignment="1">
      <alignment horizontal="left" vertical="center" wrapText="1"/>
    </xf>
    <xf numFmtId="0" fontId="50" fillId="10" borderId="39" xfId="1" applyFont="1" applyFill="1" applyBorder="1" applyAlignment="1">
      <alignment horizontal="center" vertical="center" wrapText="1"/>
    </xf>
    <xf numFmtId="0" fontId="26" fillId="0" borderId="52" xfId="1" applyFont="1" applyBorder="1" applyAlignment="1">
      <alignment horizontal="left" vertical="top"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52" fillId="0" borderId="51" xfId="1" applyFont="1" applyBorder="1" applyAlignment="1" applyProtection="1">
      <alignment horizontal="center" vertical="center" wrapText="1"/>
      <protection locked="0"/>
    </xf>
    <xf numFmtId="0" fontId="52" fillId="0" borderId="34" xfId="1" applyFont="1" applyBorder="1" applyAlignment="1" applyProtection="1">
      <alignment horizontal="center" vertical="center" wrapText="1"/>
      <protection locked="0"/>
    </xf>
    <xf numFmtId="0" fontId="56" fillId="15" borderId="52" xfId="0" applyFont="1" applyFill="1" applyBorder="1" applyAlignment="1">
      <alignment horizontal="center" vertical="center" wrapText="1"/>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28" fillId="0" borderId="33" xfId="1" applyFont="1" applyBorder="1" applyAlignment="1">
      <alignment horizontal="center" vertical="top" wrapText="1"/>
    </xf>
    <xf numFmtId="0" fontId="28" fillId="0" borderId="45" xfId="1" applyFont="1" applyBorder="1" applyAlignment="1">
      <alignment horizontal="center" vertical="top" wrapText="1"/>
    </xf>
    <xf numFmtId="0" fontId="28" fillId="0" borderId="35" xfId="1" applyFont="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0" borderId="23" xfId="1" applyFont="1" applyBorder="1" applyAlignment="1">
      <alignment horizontal="center" vertical="center" wrapText="1"/>
    </xf>
    <xf numFmtId="0" fontId="30" fillId="0" borderId="27" xfId="1" applyFont="1" applyBorder="1" applyAlignment="1">
      <alignment horizontal="center" vertical="center" wrapText="1"/>
    </xf>
    <xf numFmtId="0" fontId="30" fillId="0" borderId="29" xfId="1" applyFont="1" applyBorder="1" applyAlignment="1">
      <alignment horizontal="center" vertical="center" wrapText="1"/>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63" fillId="19" borderId="33" xfId="1" applyFont="1" applyFill="1" applyBorder="1" applyAlignment="1">
      <alignment horizontal="center" vertical="center" wrapText="1"/>
    </xf>
    <xf numFmtId="0" fontId="63" fillId="19" borderId="45" xfId="1" applyFont="1" applyFill="1" applyBorder="1" applyAlignment="1">
      <alignment horizontal="center" vertical="center" wrapText="1"/>
    </xf>
    <xf numFmtId="0" fontId="63"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52" fillId="0" borderId="61" xfId="1" applyFont="1" applyBorder="1" applyAlignment="1">
      <alignment horizontal="left" vertical="center" wrapText="1"/>
    </xf>
    <xf numFmtId="0" fontId="52" fillId="0" borderId="67" xfId="1" applyFont="1" applyBorder="1" applyAlignment="1">
      <alignment horizontal="left" vertical="center" wrapText="1"/>
    </xf>
    <xf numFmtId="0" fontId="52" fillId="0" borderId="62" xfId="1" applyFont="1" applyBorder="1" applyAlignment="1">
      <alignment horizontal="left" vertical="center" wrapText="1"/>
    </xf>
    <xf numFmtId="0" fontId="52" fillId="0" borderId="10" xfId="1" applyFont="1" applyBorder="1" applyAlignment="1">
      <alignment horizontal="left" vertical="center" wrapText="1"/>
    </xf>
    <xf numFmtId="0" fontId="52" fillId="0" borderId="15" xfId="1" applyFont="1" applyBorder="1" applyAlignment="1">
      <alignment horizontal="left" vertical="center" wrapText="1"/>
    </xf>
    <xf numFmtId="0" fontId="52" fillId="0" borderId="18" xfId="1" applyFont="1" applyBorder="1" applyAlignment="1">
      <alignment horizontal="left" vertical="center" wrapText="1"/>
    </xf>
    <xf numFmtId="0" fontId="52" fillId="0" borderId="50" xfId="1" applyFont="1" applyBorder="1" applyAlignment="1">
      <alignment horizontal="left" vertical="center" wrapText="1"/>
    </xf>
    <xf numFmtId="0" fontId="52" fillId="0" borderId="52" xfId="1" applyFont="1" applyBorder="1" applyAlignment="1">
      <alignment horizontal="left" vertical="center" wrapText="1"/>
    </xf>
    <xf numFmtId="0" fontId="52" fillId="0" borderId="51" xfId="1" applyFont="1" applyBorder="1" applyAlignment="1">
      <alignment horizontal="left" vertical="center" wrapText="1"/>
    </xf>
    <xf numFmtId="0" fontId="52" fillId="0" borderId="66" xfId="1" applyFont="1" applyBorder="1" applyAlignment="1">
      <alignment horizontal="left" vertical="center" wrapText="1"/>
    </xf>
    <xf numFmtId="0" fontId="52" fillId="0" borderId="50" xfId="1" applyFont="1" applyFill="1" applyBorder="1" applyAlignment="1">
      <alignment horizontal="left" vertical="center"/>
    </xf>
    <xf numFmtId="0" fontId="52" fillId="0" borderId="52" xfId="1" applyFont="1" applyFill="1" applyBorder="1" applyAlignment="1">
      <alignment horizontal="left" vertical="center"/>
    </xf>
    <xf numFmtId="0" fontId="52" fillId="0" borderId="51" xfId="1" applyFont="1" applyFill="1" applyBorder="1" applyAlignment="1">
      <alignment horizontal="left" vertical="center"/>
    </xf>
    <xf numFmtId="0" fontId="52" fillId="0" borderId="50" xfId="1" applyFont="1" applyFill="1" applyBorder="1" applyAlignment="1">
      <alignment horizontal="left" vertical="center" wrapText="1"/>
    </xf>
    <xf numFmtId="0" fontId="52" fillId="0" borderId="52" xfId="1" applyFont="1" applyFill="1" applyBorder="1" applyAlignment="1">
      <alignment horizontal="left" vertical="center" wrapText="1"/>
    </xf>
    <xf numFmtId="0" fontId="52" fillId="0" borderId="51" xfId="1" applyFont="1" applyFill="1" applyBorder="1" applyAlignment="1">
      <alignment horizontal="left" vertical="center" wrapText="1"/>
    </xf>
    <xf numFmtId="0" fontId="45" fillId="0" borderId="33" xfId="1" applyFont="1" applyBorder="1" applyAlignment="1">
      <alignment horizontal="left" vertical="center" wrapText="1"/>
    </xf>
    <xf numFmtId="0" fontId="45" fillId="0" borderId="45" xfId="1" applyFont="1" applyBorder="1" applyAlignment="1">
      <alignment horizontal="left" vertical="center" wrapText="1"/>
    </xf>
    <xf numFmtId="0" fontId="45" fillId="0" borderId="35" xfId="1" applyFont="1" applyBorder="1" applyAlignment="1">
      <alignment horizontal="left" vertical="center" wrapText="1"/>
    </xf>
    <xf numFmtId="0" fontId="46" fillId="20" borderId="33" xfId="1" applyFont="1" applyFill="1" applyBorder="1" applyAlignment="1">
      <alignment horizontal="left" vertical="top" wrapText="1"/>
    </xf>
    <xf numFmtId="0" fontId="46" fillId="20" borderId="45" xfId="1" applyFont="1" applyFill="1" applyBorder="1" applyAlignment="1">
      <alignment horizontal="left" vertical="top" wrapText="1"/>
    </xf>
    <xf numFmtId="0" fontId="46" fillId="20" borderId="35" xfId="1" applyFont="1" applyFill="1" applyBorder="1" applyAlignment="1">
      <alignment horizontal="left" vertical="top" wrapText="1"/>
    </xf>
    <xf numFmtId="0" fontId="46" fillId="7" borderId="33" xfId="1" applyFont="1" applyFill="1" applyBorder="1" applyAlignment="1">
      <alignment horizontal="left" vertical="top" wrapText="1"/>
    </xf>
    <xf numFmtId="0" fontId="46" fillId="7" borderId="45" xfId="1" applyFont="1" applyFill="1" applyBorder="1" applyAlignment="1">
      <alignment horizontal="left" vertical="top" wrapText="1"/>
    </xf>
    <xf numFmtId="0" fontId="46" fillId="7" borderId="35" xfId="1" applyFont="1" applyFill="1" applyBorder="1" applyAlignment="1">
      <alignment horizontal="left" vertical="top" wrapText="1"/>
    </xf>
    <xf numFmtId="0" fontId="46" fillId="0" borderId="33" xfId="1" applyFont="1" applyFill="1" applyBorder="1" applyAlignment="1">
      <alignment horizontal="left" vertical="top" wrapText="1"/>
    </xf>
    <xf numFmtId="0" fontId="46" fillId="0" borderId="45" xfId="1" applyFont="1" applyFill="1" applyBorder="1" applyAlignment="1">
      <alignment horizontal="left" vertical="top" wrapText="1"/>
    </xf>
    <xf numFmtId="0" fontId="46"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xr:uid="{06C2E0DE-6584-C94F-9CCF-CF81524EA987}"/>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73024</xdr:colOff>
      <xdr:row>3</xdr:row>
      <xdr:rowOff>13529</xdr:rowOff>
    </xdr:from>
    <xdr:ext cx="9350375" cy="8160952"/>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826329"/>
          <a:ext cx="9350375" cy="8160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2000" b="1" i="0">
              <a:latin typeface="Gotham Black" pitchFamily="2" charset="77"/>
            </a:rPr>
            <a:t>RCA Risk Assessment</a:t>
          </a:r>
          <a:r>
            <a:rPr lang="en-US" sz="2000" b="1" i="0" baseline="0">
              <a:latin typeface="Gotham Black" pitchFamily="2" charset="77"/>
            </a:rPr>
            <a:t> </a:t>
          </a:r>
          <a:r>
            <a:rPr lang="en-US" sz="2000" b="1" i="0">
              <a:latin typeface="Gotham Black" pitchFamily="2" charset="77"/>
            </a:rPr>
            <a:t>and Club Mitigation Checklist Tool</a:t>
          </a:r>
        </a:p>
        <a:p>
          <a:pPr algn="ctr"/>
          <a:endParaRPr lang="en-US" sz="1050">
            <a:latin typeface="Gotham Book" pitchFamily="2" charset="77"/>
          </a:endParaRPr>
        </a:p>
        <a:p>
          <a:pPr algn="ctr"/>
          <a:endParaRPr lang="en-US" sz="1050" b="1">
            <a:latin typeface="Gotham Book" pitchFamily="2" charset="77"/>
          </a:endParaRPr>
        </a:p>
        <a:p>
          <a:pPr algn="l"/>
          <a:r>
            <a:rPr lang="en-US" sz="1050" b="1">
              <a:latin typeface="Gotham Book" pitchFamily="2" charset="77"/>
            </a:rPr>
            <a:t>If movement restrictions (provincial, local) and physical distancing measures remain in </a:t>
          </a:r>
          <a:r>
            <a:rPr lang="en-US" sz="1050" b="1">
              <a:solidFill>
                <a:schemeClr val="tx1"/>
              </a:solidFill>
              <a:latin typeface="Gotham Book" pitchFamily="2" charset="77"/>
            </a:rPr>
            <a:t>place, the Risk Assessment may not apply </a:t>
          </a:r>
          <a:r>
            <a:rPr lang="en-US" sz="1050" b="1">
              <a:latin typeface="Gotham Book" pitchFamily="2" charset="77"/>
            </a:rPr>
            <a:t>as public health restrictions (e.g. maximum number of people together, quarantine post movement, etc.) take precedence and by their very nature may preclude any on water training. </a:t>
          </a:r>
        </a:p>
        <a:p>
          <a:endParaRPr lang="en-US" sz="1050">
            <a:latin typeface="Gotham Book" pitchFamily="2" charset="77"/>
          </a:endParaRPr>
        </a:p>
        <a:p>
          <a:r>
            <a:rPr lang="en-US" sz="1050">
              <a:latin typeface="Gotham Book" pitchFamily="2" charset="77"/>
            </a:rPr>
            <a:t>Routine planning includes conducting risk assessments to determine the overall risk of disease spread. In view of the current outbreak of COVID-19, a disease-specific and rowing</a:t>
          </a:r>
          <a:r>
            <a:rPr lang="en-US" sz="1050" baseline="0">
              <a:latin typeface="Gotham Book" pitchFamily="2" charset="77"/>
            </a:rPr>
            <a:t>-</a:t>
          </a:r>
          <a:r>
            <a:rPr lang="en-US" sz="1050">
              <a:latin typeface="Gotham Book" pitchFamily="2" charset="77"/>
            </a:rPr>
            <a:t>specific risk assessment and mitigation checklist has been developed to assess the specific risk of COVID-19 at rowing clubs.</a:t>
          </a:r>
        </a:p>
        <a:p>
          <a:endParaRPr lang="en-US" sz="1050">
            <a:latin typeface="Gotham Book" pitchFamily="2" charset="77"/>
          </a:endParaRPr>
        </a:p>
        <a:p>
          <a:r>
            <a:rPr lang="en-US" sz="1050">
              <a:latin typeface="Gotham Book" pitchFamily="2" charset="77"/>
            </a:rPr>
            <a:t>In order to accurately provide </a:t>
          </a:r>
          <a:r>
            <a:rPr lang="en-US" sz="1050">
              <a:solidFill>
                <a:schemeClr val="tx1"/>
              </a:solidFill>
              <a:latin typeface="Gotham Book" pitchFamily="2" charset="77"/>
            </a:rPr>
            <a:t>answers to the </a:t>
          </a:r>
          <a:r>
            <a:rPr lang="en-US" sz="1050">
              <a:latin typeface="Gotham Book" pitchFamily="2" charset="77"/>
            </a:rPr>
            <a:t>following risk assessment and mitigation checklist, those responsible must be knowledgeable on the current COVID-19 outbreak. They should reference the daily provincial, local and global COVID-19 situation reports provided by WHO, Health Canada and provincial health authorities. </a:t>
          </a:r>
        </a:p>
        <a:p>
          <a:endParaRPr lang="en-US" sz="1050">
            <a:latin typeface="Gotham Book" pitchFamily="2" charset="77"/>
          </a:endParaRPr>
        </a:p>
        <a:p>
          <a:r>
            <a:rPr lang="en-US" sz="1050">
              <a:latin typeface="Gotham Book" pitchFamily="2" charset="77"/>
            </a:rPr>
            <a:t>The tool must be completed in this Excel spreadsheet (see following tabs), as the scores are automatically calculated there. </a:t>
          </a:r>
        </a:p>
        <a:p>
          <a:endParaRPr lang="en-US" sz="1050">
            <a:latin typeface="Gotham Book" pitchFamily="2" charset="77"/>
          </a:endParaRPr>
        </a:p>
        <a:p>
          <a:r>
            <a:rPr lang="en-US" sz="1050">
              <a:latin typeface="Gotham Book" pitchFamily="2" charset="77"/>
            </a:rPr>
            <a:t>It must be ensured that this risk assessment is conducted with input </a:t>
          </a:r>
          <a:r>
            <a:rPr lang="en-US" sz="1050">
              <a:solidFill>
                <a:schemeClr val="tx1"/>
              </a:solidFill>
              <a:latin typeface="Gotham Book" pitchFamily="2" charset="77"/>
            </a:rPr>
            <a:t>from local public health authorities, and preferably personnel with expertise in risk assessment, epidemiology, and infectious disease control measures are included from the initial stages of planning. </a:t>
          </a:r>
        </a:p>
        <a:p>
          <a:endParaRPr lang="en-US" sz="1050">
            <a:latin typeface="Gotham Book" pitchFamily="2" charset="77"/>
          </a:endParaRPr>
        </a:p>
        <a:p>
          <a:r>
            <a:rPr lang="en-US" sz="1050">
              <a:latin typeface="Gotham Book" pitchFamily="2" charset="77"/>
            </a:rPr>
            <a:t>For the overall determination, factors under consideration include: </a:t>
          </a:r>
        </a:p>
        <a:p>
          <a:endParaRPr lang="en-US" sz="1050">
            <a:latin typeface="Gotham Book" pitchFamily="2" charset="77"/>
          </a:endParaRPr>
        </a:p>
        <a:p>
          <a:r>
            <a:rPr lang="en-US" sz="1050">
              <a:latin typeface="Gotham Book" pitchFamily="2" charset="77"/>
            </a:rPr>
            <a:t>     • The current stage of the COVID-19 outbreak </a:t>
          </a:r>
          <a:r>
            <a:rPr lang="en-US" sz="1050">
              <a:solidFill>
                <a:schemeClr val="tx1"/>
              </a:solidFill>
              <a:latin typeface="Gotham Book" pitchFamily="2" charset="77"/>
            </a:rPr>
            <a:t>where training </a:t>
          </a:r>
          <a:r>
            <a:rPr lang="en-US" sz="1050">
              <a:latin typeface="Gotham Book" pitchFamily="2" charset="77"/>
            </a:rPr>
            <a:t>is to be and known transmission dynamics </a:t>
          </a:r>
        </a:p>
        <a:p>
          <a:endParaRPr lang="en-US" sz="1050">
            <a:latin typeface="Gotham Book" pitchFamily="2" charset="77"/>
          </a:endParaRPr>
        </a:p>
        <a:p>
          <a:r>
            <a:rPr lang="en-US" sz="1050">
              <a:latin typeface="Gotham Book" pitchFamily="2" charset="77"/>
            </a:rPr>
            <a:t>     • The geographical distribution of and number of participants, and their individual risk profile</a:t>
          </a:r>
        </a:p>
        <a:p>
          <a:endParaRPr lang="en-US" sz="1050">
            <a:latin typeface="Gotham Book" pitchFamily="2" charset="77"/>
          </a:endParaRPr>
        </a:p>
        <a:p>
          <a:r>
            <a:rPr lang="en-US" sz="1050">
              <a:latin typeface="Gotham Book" pitchFamily="2" charset="77"/>
            </a:rPr>
            <a:t>     • The risk assessment tool</a:t>
          </a:r>
        </a:p>
        <a:p>
          <a:endParaRPr lang="en-US" sz="1050">
            <a:latin typeface="Gotham Book" pitchFamily="2" charset="77"/>
          </a:endParaRPr>
        </a:p>
        <a:p>
          <a:r>
            <a:rPr lang="en-US" sz="1050">
              <a:latin typeface="Gotham Book" pitchFamily="2" charset="77"/>
            </a:rPr>
            <a:t>     • The mitigation measures that are currently in place or feasible to implement</a:t>
          </a:r>
        </a:p>
        <a:p>
          <a:endParaRPr lang="en-US" sz="1050">
            <a:latin typeface="Gotham Book" pitchFamily="2" charset="77"/>
          </a:endParaRPr>
        </a:p>
        <a:p>
          <a:r>
            <a:rPr lang="en-US" sz="1050">
              <a:latin typeface="Gotham Book" pitchFamily="2" charset="77"/>
            </a:rPr>
            <a:t>It is important to remember that while mitigation measures can reduce the risk of COVID-19 infections, they cannot completely eliminate the threat. It is the </a:t>
          </a:r>
          <a:r>
            <a:rPr lang="en-US" sz="1050">
              <a:solidFill>
                <a:schemeClr val="tx1"/>
              </a:solidFill>
              <a:latin typeface="Gotham Book" pitchFamily="2" charset="77"/>
            </a:rPr>
            <a:t>Sport Medicine</a:t>
          </a:r>
          <a:r>
            <a:rPr lang="en-US" sz="1050" baseline="0">
              <a:solidFill>
                <a:schemeClr val="tx1"/>
              </a:solidFill>
              <a:latin typeface="Gotham Book" pitchFamily="2" charset="77"/>
            </a:rPr>
            <a:t> Advisory Committee </a:t>
          </a:r>
          <a:r>
            <a:rPr lang="en-US" sz="1050">
              <a:solidFill>
                <a:schemeClr val="tx1"/>
              </a:solidFill>
              <a:latin typeface="Gotham Book" pitchFamily="2" charset="77"/>
            </a:rPr>
            <a:t>(SMAC), </a:t>
          </a:r>
          <a:r>
            <a:rPr lang="en-US" sz="1050">
              <a:latin typeface="Gotham Book" pitchFamily="2" charset="77"/>
            </a:rPr>
            <a:t>Canadian Public Health and WHO’s view that all regions with community transmission should seriously restrict gatherings that bring people together and have the potential to amplify disease and support the recommended best practice of physical distancing. </a:t>
          </a:r>
        </a:p>
        <a:p>
          <a:endParaRPr lang="en-US" sz="1050">
            <a:latin typeface="Gotham Book" pitchFamily="2" charset="77"/>
          </a:endParaRPr>
        </a:p>
        <a:p>
          <a:r>
            <a:rPr lang="en-US" sz="1050">
              <a:latin typeface="Gotham Book" pitchFamily="2" charset="77"/>
            </a:rPr>
            <a:t>This</a:t>
          </a:r>
          <a:r>
            <a:rPr lang="en-US" sz="1050" baseline="0">
              <a:latin typeface="Gotham Book" pitchFamily="2" charset="77"/>
            </a:rPr>
            <a:t> tool was adapted from the WHO Mass Gathering Risk Assessment and Mitigation Check List and the Canadian RATs tool specifically for rowing clubs in Canada to conduct a risk assessment and mitigation check list to minimize the risk of COVID-19 transmission when resuming club based on water training.</a:t>
          </a:r>
          <a:endParaRPr lang="en-US" sz="1050">
            <a:latin typeface="Gotham Book" pitchFamily="2" charset="77"/>
          </a:endParaRPr>
        </a:p>
        <a:p>
          <a:endParaRPr lang="en-US" sz="1050" b="1">
            <a:solidFill>
              <a:srgbClr val="FF0000"/>
            </a:solidFill>
            <a:latin typeface="Gotham Book" pitchFamily="2" charset="77"/>
          </a:endParaRPr>
        </a:p>
        <a:p>
          <a:r>
            <a:rPr lang="en-US" sz="1050" b="1">
              <a:solidFill>
                <a:srgbClr val="FF0000"/>
              </a:solidFill>
              <a:latin typeface="Gotham Book" pitchFamily="2" charset="77"/>
            </a:rPr>
            <a:t>ALL MANDATORY ITEMS LISTED</a:t>
          </a:r>
          <a:r>
            <a:rPr lang="en-US" sz="1050" b="1" baseline="0">
              <a:solidFill>
                <a:srgbClr val="FF0000"/>
              </a:solidFill>
              <a:latin typeface="Gotham Book" pitchFamily="2" charset="77"/>
            </a:rPr>
            <a:t> ON THE MITIGATION CHECKLIST </a:t>
          </a:r>
          <a:r>
            <a:rPr lang="en-US" sz="1050" b="1">
              <a:solidFill>
                <a:srgbClr val="FF0000"/>
              </a:solidFill>
              <a:latin typeface="Gotham Book" pitchFamily="2" charset="77"/>
            </a:rPr>
            <a:t>NEED TO BE IN PLACE TO MINIMIZE RISK TO YOUR CLUB AND MEMBERS AND FOR CLUB ACTIVITY TO BE SANCTIONED BY RCA AND COVERED UNDER RCA INSURANCE</a:t>
          </a:r>
        </a:p>
        <a:p>
          <a:endParaRPr lang="en-US" sz="1050" b="1">
            <a:solidFill>
              <a:srgbClr val="FF0000"/>
            </a:solidFill>
            <a:latin typeface="Gotham Book" pitchFamily="2" charset="77"/>
          </a:endParaRPr>
        </a:p>
        <a:p>
          <a:endParaRPr lang="en-US" sz="1050" b="1">
            <a:solidFill>
              <a:srgbClr val="FF0000"/>
            </a:solidFill>
            <a:latin typeface="Gotham Book" pitchFamily="2" charset="77"/>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2000" b="1" i="0">
              <a:latin typeface="Gotham Black" pitchFamily="2" charset="77"/>
            </a:rPr>
            <a:t>Instructions</a:t>
          </a:r>
        </a:p>
        <a:p>
          <a:endParaRPr lang="en-US" sz="1050" b="1">
            <a:solidFill>
              <a:srgbClr val="FF0000"/>
            </a:solidFill>
            <a:latin typeface="Gotham Book" pitchFamily="2" charset="77"/>
          </a:endParaRPr>
        </a:p>
        <a:p>
          <a:endParaRPr lang="en-US" sz="1050" b="0">
            <a:solidFill>
              <a:schemeClr val="tx1"/>
            </a:solidFill>
            <a:latin typeface="Gotham Book" pitchFamily="2" charset="77"/>
          </a:endParaRPr>
        </a:p>
        <a:p>
          <a:r>
            <a:rPr lang="en-US" sz="1050" b="0">
              <a:solidFill>
                <a:schemeClr val="tx1"/>
              </a:solidFill>
              <a:latin typeface="Gotham Book" pitchFamily="2" charset="77"/>
            </a:rPr>
            <a:t>1. Complete the Risk Assessment (Step 1: Initial Risk Assessment and Step 2: Modified Risk Assessment) prior to proceeding to the Mitigation Checklist (Step 3). Score your club based on its present state.</a:t>
          </a:r>
        </a:p>
        <a:p>
          <a:endParaRPr lang="en-US" sz="1050" b="0">
            <a:solidFill>
              <a:schemeClr val="tx1"/>
            </a:solidFill>
            <a:latin typeface="Gotham Book" pitchFamily="2" charset="77"/>
          </a:endParaRPr>
        </a:p>
        <a:p>
          <a:r>
            <a:rPr lang="en-US" sz="1050" b="0">
              <a:solidFill>
                <a:schemeClr val="tx1"/>
              </a:solidFill>
              <a:latin typeface="Gotham Book" pitchFamily="2" charset="77"/>
            </a:rPr>
            <a:t>2. All clubs must maintain</a:t>
          </a:r>
          <a:r>
            <a:rPr lang="en-US" sz="1050" b="0" baseline="0">
              <a:solidFill>
                <a:schemeClr val="tx1"/>
              </a:solidFill>
              <a:latin typeface="Gotham Book" pitchFamily="2" charset="77"/>
            </a:rPr>
            <a:t> a copy of the completed tool. RCA or a public health authority may request a copy. </a:t>
          </a:r>
        </a:p>
        <a:p>
          <a:endParaRPr lang="en-US" sz="1050" b="0" baseline="0">
            <a:solidFill>
              <a:schemeClr val="tx1"/>
            </a:solidFill>
            <a:latin typeface="Gotham Book" pitchFamily="2" charset="77"/>
          </a:endParaRPr>
        </a:p>
        <a:p>
          <a:r>
            <a:rPr lang="en-US" sz="1050" b="0" baseline="0">
              <a:solidFill>
                <a:schemeClr val="tx1"/>
              </a:solidFill>
              <a:latin typeface="Gotham Book" pitchFamily="2" charset="77"/>
            </a:rPr>
            <a:t>3. Contact RCA for support to address mandatory requirements that the club is currently not able to meet.</a:t>
          </a:r>
          <a:endParaRPr lang="en-US" sz="1050" b="0">
            <a:solidFill>
              <a:schemeClr val="tx1"/>
            </a:solidFill>
            <a:latin typeface="Gotham Book" pitchFamily="2" charset="77"/>
          </a:endParaRPr>
        </a:p>
        <a:p>
          <a:endParaRPr lang="en-US" sz="1050"/>
        </a:p>
      </xdr:txBody>
    </xdr:sp>
    <xdr:clientData/>
  </xdr:oneCellAnchor>
  <xdr:twoCellAnchor editAs="oneCell">
    <xdr:from>
      <xdr:col>0</xdr:col>
      <xdr:colOff>0</xdr:colOff>
      <xdr:row>0</xdr:row>
      <xdr:rowOff>0</xdr:rowOff>
    </xdr:from>
    <xdr:to>
      <xdr:col>2</xdr:col>
      <xdr:colOff>584200</xdr:colOff>
      <xdr:row>3</xdr:row>
      <xdr:rowOff>59630</xdr:rowOff>
    </xdr:to>
    <xdr:pic>
      <xdr:nvPicPr>
        <xdr:cNvPr id="4" name="Picture 3">
          <a:extLst>
            <a:ext uri="{FF2B5EF4-FFF2-40B4-BE49-F238E27FC236}">
              <a16:creationId xmlns:a16="http://schemas.microsoft.com/office/drawing/2014/main" id="{7580F59C-6577-DA4E-BC19-022B14152C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30400" cy="8724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1236133</xdr:colOff>
      <xdr:row>0</xdr:row>
      <xdr:rowOff>872430</xdr:rowOff>
    </xdr:to>
    <xdr:pic>
      <xdr:nvPicPr>
        <xdr:cNvPr id="2" name="Picture 1">
          <a:extLst>
            <a:ext uri="{FF2B5EF4-FFF2-40B4-BE49-F238E27FC236}">
              <a16:creationId xmlns:a16="http://schemas.microsoft.com/office/drawing/2014/main" id="{BA51D148-0D35-814C-9751-4475C27774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30400" cy="8724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1234515</xdr:colOff>
      <xdr:row>0</xdr:row>
      <xdr:rowOff>872430</xdr:rowOff>
    </xdr:to>
    <xdr:pic>
      <xdr:nvPicPr>
        <xdr:cNvPr id="2" name="Picture 1">
          <a:extLst>
            <a:ext uri="{FF2B5EF4-FFF2-40B4-BE49-F238E27FC236}">
              <a16:creationId xmlns:a16="http://schemas.microsoft.com/office/drawing/2014/main" id="{07DC42F3-D799-194B-A340-EBC5B95A8C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33935" cy="87243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rowingcanada.org/uploads/2020/05/Additional-Resources-to-RCA-COVID-19-Risk-Assessment-Tool.pdf" TargetMode="External"/><Relationship Id="rId7" Type="http://schemas.openxmlformats.org/officeDocument/2006/relationships/hyperlink" Target="https://rowingcanada.org/uploads/2020/05/Additional-Resources-to-RCA-COVID-19-Risk-Assessment-Tool.pdf" TargetMode="External"/><Relationship Id="rId2" Type="http://schemas.openxmlformats.org/officeDocument/2006/relationships/hyperlink" Target="https://rowingcanada.org/uploads/2020/05/Additional-Resources-to-RCA-COVID-19-Risk-Assessment-Tool.pdf" TargetMode="External"/><Relationship Id="rId1" Type="http://schemas.openxmlformats.org/officeDocument/2006/relationships/hyperlink" Target="https://www.canada.ca/en/health-canada/services/drugs-health-products/disinfectants/covid-19.html" TargetMode="External"/><Relationship Id="rId6" Type="http://schemas.openxmlformats.org/officeDocument/2006/relationships/hyperlink" Target="https://rowingcanada.org/uploads/2020/05/Additional-Resources-to-RCA-COVID-19-Risk-Assessment-Tool.pdf" TargetMode="External"/><Relationship Id="rId5" Type="http://schemas.openxmlformats.org/officeDocument/2006/relationships/hyperlink" Target="https://rowingcanada.org/uploads/2020/05/Additional-Resources-to-RCA-COVID-19-Risk-Assessment-Tool.pdf" TargetMode="External"/><Relationship Id="rId4" Type="http://schemas.openxmlformats.org/officeDocument/2006/relationships/hyperlink" Target="https://rowingcanada.org/uploads/2020/05/Additional-Resources-to-RCA-COVID-19-Risk-Assessment-Tool.pdf"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74F8-FE6E-EE44-8135-3EB390984A44}">
  <dimension ref="A2:O39"/>
  <sheetViews>
    <sheetView showGridLines="0" tabSelected="1" zoomScale="120" zoomScaleNormal="120" workbookViewId="0">
      <selection activeCell="D1" sqref="D1"/>
    </sheetView>
  </sheetViews>
  <sheetFormatPr defaultColWidth="8.81640625" defaultRowHeight="13.5"/>
  <cols>
    <col min="1" max="16384" width="8.81640625" style="73"/>
  </cols>
  <sheetData>
    <row r="2" spans="1:15" s="72" customFormat="1" ht="25" customHeight="1">
      <c r="A2" s="75"/>
      <c r="B2" s="75"/>
      <c r="C2" s="75"/>
      <c r="D2" s="75"/>
      <c r="E2" s="75"/>
      <c r="F2" s="75"/>
      <c r="G2" s="75"/>
      <c r="H2" s="75"/>
      <c r="I2" s="75"/>
      <c r="J2" s="75"/>
      <c r="K2" s="75"/>
      <c r="L2" s="75"/>
      <c r="M2" s="75"/>
      <c r="N2" s="75"/>
      <c r="O2" s="75"/>
    </row>
    <row r="3" spans="1:15" s="72" customFormat="1" ht="2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c r="A36" s="75"/>
      <c r="B36" s="75"/>
      <c r="C36" s="75"/>
      <c r="D36" s="75"/>
      <c r="E36" s="75"/>
      <c r="F36" s="75"/>
      <c r="G36" s="75"/>
      <c r="H36" s="75"/>
      <c r="I36" s="75"/>
      <c r="J36" s="75"/>
      <c r="K36" s="75"/>
      <c r="L36" s="75"/>
      <c r="M36" s="75"/>
      <c r="N36" s="75"/>
      <c r="O36" s="75"/>
    </row>
    <row r="37" spans="1:15" s="74" customFormat="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sheetProtection algorithmName="SHA-512" hashValue="Lo9IdC9mJZyYjplDPdZnEtq/Rk3KTj+ZtIifbox9P+K6K3vb6hZzVeQ6mDWAgMUec7rm4Hsvx62Hy1ciJK3rnA==" saltValue="0eos4rxqy2FXQ+sjUK3Ojw==" spinCount="100000" sheet="1" objects="1" scenarios="1"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outlinePr summaryBelow="0" summaryRight="0"/>
  </sheetPr>
  <dimension ref="A1:P118"/>
  <sheetViews>
    <sheetView workbookViewId="0">
      <selection activeCell="B1" sqref="A1:B1"/>
    </sheetView>
  </sheetViews>
  <sheetFormatPr defaultColWidth="14.45312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285</v>
      </c>
      <c r="I1" s="2" t="s">
        <v>286</v>
      </c>
      <c r="J1" s="2">
        <v>3</v>
      </c>
      <c r="K1" s="2">
        <v>2</v>
      </c>
      <c r="L1" s="2">
        <v>3</v>
      </c>
      <c r="M1" s="2">
        <v>3</v>
      </c>
      <c r="N1" s="2">
        <v>2</v>
      </c>
      <c r="P1" s="2" t="s">
        <v>287</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2.5">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2.5">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2.5">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2.5">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2.5">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2.5">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2.5">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2.5">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2.5">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2.5">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2.5">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2.5">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2.5">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2.5">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2.5">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2.5">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2.5">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2.5">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2.5">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2.5">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2.5">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2.5">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2.5">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2.5">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2.5">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2.5">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2.5">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2.5">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2.5">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2.5">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2.5">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2.5">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2.5">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2.5">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2.5">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2.5">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2.5">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2.5">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2.5">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2.5">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2.5">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2.5">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2.5">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2.5">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2.5">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2.5">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2.5">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2.5">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2.5">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2.5">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2.5">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2.5">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2.5">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2.5">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2.5">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2.5">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2.5">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2.5">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2.5">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2.5">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2.5">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2.5">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2.5">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2.5">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2.5">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2.5">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2.5">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2.5">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2.5">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2.5">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2.5">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2.5">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2.5">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sheetProtection algorithmName="SHA-512" hashValue="2+fWomEvVnNHk3Kp8/9gavyI/Y1hbu9BroyToKbWoP2Pxl+w6sSiKk2VsyqOvh5B08UyG+xVUNyC4TWOYaAdmQ==" saltValue="jlITPjjA2fb63cyKMBti4A=="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outlinePr summaryBelow="0" summaryRight="0"/>
  </sheetPr>
  <dimension ref="A1:J1000"/>
  <sheetViews>
    <sheetView workbookViewId="0">
      <selection sqref="A1:B1"/>
    </sheetView>
  </sheetViews>
  <sheetFormatPr defaultColWidth="14.45312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288</v>
      </c>
      <c r="F1" s="2" t="s">
        <v>289</v>
      </c>
      <c r="G1" s="2">
        <v>2</v>
      </c>
      <c r="H1" s="2">
        <v>2</v>
      </c>
      <c r="J1" s="2" t="s">
        <v>290</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2.5">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2.5">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2.5">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2.5">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2.5">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2.5">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2.5">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2.5">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2.5">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2.5">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2.5">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2.5">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2.5">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2.5">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2.5">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2.5">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2.5">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2.5">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2.5">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2.5">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2.5">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2.5">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2.5">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2.5">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2.5">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2.5">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2.5">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2.5">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2.5">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2.5">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2.5">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2.5">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2.5">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2.5">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2.5">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2.5">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2.5">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2.5">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2.5">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2.5">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2.5">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2.5">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2.5">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2.5">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2.5">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2.5">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2.5">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2.5">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2.5">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2.5">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2.5">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2.5">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2.5">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2.5">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2.5">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2.5">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2.5">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2.5">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2.5">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2.5">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2.5">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2.5">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2.5">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2.5">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2.5">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2.5">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2.5">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2.5">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2.5">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2.5">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2.5">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2.5">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2.5">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2.5">
      <c r="E119" s="8">
        <f t="shared" si="0"/>
        <v>0</v>
      </c>
    </row>
    <row r="120" spans="1:5" ht="12.5">
      <c r="E120" s="8">
        <f t="shared" si="0"/>
        <v>0</v>
      </c>
    </row>
    <row r="121" spans="1:5" ht="12.5">
      <c r="E121" s="8">
        <f t="shared" si="0"/>
        <v>0</v>
      </c>
    </row>
    <row r="122" spans="1:5" ht="12.5">
      <c r="E122" s="8">
        <f t="shared" si="0"/>
        <v>0</v>
      </c>
    </row>
    <row r="123" spans="1:5" ht="12.5">
      <c r="E123" s="8">
        <f t="shared" si="0"/>
        <v>0</v>
      </c>
    </row>
    <row r="124" spans="1:5" ht="12.5">
      <c r="E124" s="8">
        <f t="shared" si="0"/>
        <v>0</v>
      </c>
    </row>
    <row r="125" spans="1:5" ht="12.5">
      <c r="E125" s="8">
        <f t="shared" si="0"/>
        <v>0</v>
      </c>
    </row>
    <row r="126" spans="1:5" ht="12.5">
      <c r="E126" s="8">
        <f t="shared" si="0"/>
        <v>0</v>
      </c>
    </row>
    <row r="127" spans="1:5" ht="12.5">
      <c r="E127" s="8">
        <f t="shared" si="0"/>
        <v>0</v>
      </c>
    </row>
    <row r="128" spans="1:5" ht="12.5">
      <c r="E128" s="8">
        <f t="shared" si="0"/>
        <v>0</v>
      </c>
    </row>
    <row r="129" spans="5:5" ht="12.5">
      <c r="E129" s="8">
        <f t="shared" si="0"/>
        <v>0</v>
      </c>
    </row>
    <row r="130" spans="5:5" ht="12.5">
      <c r="E130" s="8">
        <f t="shared" si="0"/>
        <v>0</v>
      </c>
    </row>
    <row r="131" spans="5:5" ht="12.5">
      <c r="E131" s="8">
        <f t="shared" si="0"/>
        <v>0</v>
      </c>
    </row>
    <row r="132" spans="5:5" ht="12.5">
      <c r="E132" s="8">
        <f t="shared" si="0"/>
        <v>0</v>
      </c>
    </row>
    <row r="133" spans="5:5" ht="12.5">
      <c r="E133" s="8">
        <f t="shared" si="0"/>
        <v>0</v>
      </c>
    </row>
    <row r="134" spans="5:5" ht="12.5">
      <c r="E134" s="8">
        <f t="shared" si="0"/>
        <v>0</v>
      </c>
    </row>
    <row r="135" spans="5:5" ht="12.5">
      <c r="E135" s="8">
        <f t="shared" si="0"/>
        <v>0</v>
      </c>
    </row>
    <row r="136" spans="5:5" ht="12.5">
      <c r="E136" s="8">
        <f t="shared" si="0"/>
        <v>0</v>
      </c>
    </row>
    <row r="137" spans="5:5" ht="12.5">
      <c r="E137" s="8">
        <f t="shared" si="0"/>
        <v>0</v>
      </c>
    </row>
    <row r="138" spans="5:5" ht="12.5">
      <c r="E138" s="8">
        <f t="shared" si="0"/>
        <v>0</v>
      </c>
    </row>
    <row r="139" spans="5:5" ht="12.5">
      <c r="E139" s="8">
        <f t="shared" si="0"/>
        <v>0</v>
      </c>
    </row>
    <row r="140" spans="5:5" ht="12.5">
      <c r="E140" s="8">
        <f t="shared" si="0"/>
        <v>0</v>
      </c>
    </row>
    <row r="141" spans="5:5" ht="12.5">
      <c r="E141" s="8">
        <f t="shared" si="0"/>
        <v>0</v>
      </c>
    </row>
    <row r="142" spans="5:5" ht="12.5">
      <c r="E142" s="8">
        <f t="shared" si="0"/>
        <v>0</v>
      </c>
    </row>
    <row r="143" spans="5:5" ht="12.5">
      <c r="E143" s="8">
        <f t="shared" si="0"/>
        <v>0</v>
      </c>
    </row>
    <row r="144" spans="5:5" ht="12.5">
      <c r="E144" s="8">
        <f t="shared" si="0"/>
        <v>0</v>
      </c>
    </row>
    <row r="145" spans="5:5" ht="12.5">
      <c r="E145" s="8">
        <f t="shared" si="0"/>
        <v>0</v>
      </c>
    </row>
    <row r="146" spans="5:5" ht="12.5">
      <c r="E146" s="8">
        <f t="shared" si="0"/>
        <v>0</v>
      </c>
    </row>
    <row r="147" spans="5:5" ht="12.5">
      <c r="E147" s="8">
        <f t="shared" si="0"/>
        <v>0</v>
      </c>
    </row>
    <row r="148" spans="5:5" ht="12.5">
      <c r="E148" s="8">
        <f t="shared" si="0"/>
        <v>0</v>
      </c>
    </row>
    <row r="149" spans="5:5" ht="12.5">
      <c r="E149" s="8">
        <f t="shared" si="0"/>
        <v>0</v>
      </c>
    </row>
    <row r="150" spans="5:5" ht="12.5">
      <c r="E150" s="8">
        <f t="shared" si="0"/>
        <v>0</v>
      </c>
    </row>
    <row r="151" spans="5:5" ht="12.5">
      <c r="E151" s="8">
        <f t="shared" si="0"/>
        <v>0</v>
      </c>
    </row>
    <row r="152" spans="5:5" ht="12.5">
      <c r="E152" s="8">
        <f t="shared" si="0"/>
        <v>0</v>
      </c>
    </row>
    <row r="153" spans="5:5" ht="12.5">
      <c r="E153" s="8">
        <f t="shared" si="0"/>
        <v>0</v>
      </c>
    </row>
    <row r="154" spans="5:5" ht="12.5">
      <c r="E154" s="8">
        <f t="shared" si="0"/>
        <v>0</v>
      </c>
    </row>
    <row r="155" spans="5:5" ht="12.5">
      <c r="E155" s="8">
        <f t="shared" si="0"/>
        <v>0</v>
      </c>
    </row>
    <row r="156" spans="5:5" ht="12.5">
      <c r="E156" s="8">
        <f t="shared" si="0"/>
        <v>0</v>
      </c>
    </row>
    <row r="157" spans="5:5" ht="12.5">
      <c r="E157" s="8">
        <f t="shared" si="0"/>
        <v>0</v>
      </c>
    </row>
    <row r="158" spans="5:5" ht="12.5">
      <c r="E158" s="8">
        <f t="shared" si="0"/>
        <v>0</v>
      </c>
    </row>
    <row r="159" spans="5:5" ht="12.5">
      <c r="E159" s="8">
        <f t="shared" si="0"/>
        <v>0</v>
      </c>
    </row>
    <row r="160" spans="5:5" ht="12.5">
      <c r="E160" s="8">
        <f t="shared" si="0"/>
        <v>0</v>
      </c>
    </row>
    <row r="161" spans="5:5" ht="12.5">
      <c r="E161" s="8">
        <f t="shared" si="0"/>
        <v>0</v>
      </c>
    </row>
    <row r="162" spans="5:5" ht="12.5">
      <c r="E162" s="8">
        <f t="shared" si="0"/>
        <v>0</v>
      </c>
    </row>
    <row r="163" spans="5:5" ht="12.5">
      <c r="E163" s="8">
        <f t="shared" si="0"/>
        <v>0</v>
      </c>
    </row>
    <row r="164" spans="5:5" ht="12.5">
      <c r="E164" s="8">
        <f t="shared" si="0"/>
        <v>0</v>
      </c>
    </row>
    <row r="165" spans="5:5" ht="12.5">
      <c r="E165" s="8">
        <f t="shared" si="0"/>
        <v>0</v>
      </c>
    </row>
    <row r="166" spans="5:5" ht="12.5">
      <c r="E166" s="8">
        <f t="shared" si="0"/>
        <v>0</v>
      </c>
    </row>
    <row r="167" spans="5:5" ht="12.5">
      <c r="E167" s="8">
        <f t="shared" si="0"/>
        <v>0</v>
      </c>
    </row>
    <row r="168" spans="5:5" ht="12.5">
      <c r="E168" s="8">
        <f t="shared" si="0"/>
        <v>0</v>
      </c>
    </row>
    <row r="169" spans="5:5" ht="12.5">
      <c r="E169" s="8">
        <f t="shared" si="0"/>
        <v>0</v>
      </c>
    </row>
    <row r="170" spans="5:5" ht="12.5">
      <c r="E170" s="8">
        <f t="shared" si="0"/>
        <v>0</v>
      </c>
    </row>
    <row r="171" spans="5:5" ht="12.5">
      <c r="E171" s="8">
        <f t="shared" si="0"/>
        <v>0</v>
      </c>
    </row>
    <row r="172" spans="5:5" ht="12.5">
      <c r="E172" s="8">
        <f t="shared" si="0"/>
        <v>0</v>
      </c>
    </row>
    <row r="173" spans="5:5" ht="12.5">
      <c r="E173" s="8">
        <f t="shared" si="0"/>
        <v>0</v>
      </c>
    </row>
    <row r="174" spans="5:5" ht="12.5">
      <c r="E174" s="8">
        <f t="shared" si="0"/>
        <v>0</v>
      </c>
    </row>
    <row r="175" spans="5:5" ht="12.5">
      <c r="E175" s="8">
        <f t="shared" si="0"/>
        <v>0</v>
      </c>
    </row>
    <row r="176" spans="5:5" ht="12.5">
      <c r="E176" s="8">
        <f t="shared" si="0"/>
        <v>0</v>
      </c>
    </row>
    <row r="177" spans="5:5" ht="12.5">
      <c r="E177" s="8">
        <f t="shared" si="0"/>
        <v>0</v>
      </c>
    </row>
    <row r="178" spans="5:5" ht="12.5">
      <c r="E178" s="8">
        <f t="shared" si="0"/>
        <v>0</v>
      </c>
    </row>
    <row r="179" spans="5:5" ht="12.5">
      <c r="E179" s="8">
        <f t="shared" si="0"/>
        <v>0</v>
      </c>
    </row>
    <row r="180" spans="5:5" ht="12.5">
      <c r="E180" s="8">
        <f t="shared" si="0"/>
        <v>0</v>
      </c>
    </row>
    <row r="181" spans="5:5" ht="12.5">
      <c r="E181" s="8">
        <f t="shared" si="0"/>
        <v>0</v>
      </c>
    </row>
    <row r="182" spans="5:5" ht="12.5">
      <c r="E182" s="8">
        <f t="shared" si="0"/>
        <v>0</v>
      </c>
    </row>
    <row r="183" spans="5:5" ht="12.5">
      <c r="E183" s="8">
        <f t="shared" si="0"/>
        <v>0</v>
      </c>
    </row>
    <row r="184" spans="5:5" ht="12.5">
      <c r="E184" s="8">
        <f t="shared" si="0"/>
        <v>0</v>
      </c>
    </row>
    <row r="185" spans="5:5" ht="12.5">
      <c r="E185" s="8">
        <f t="shared" si="0"/>
        <v>0</v>
      </c>
    </row>
    <row r="186" spans="5:5" ht="12.5">
      <c r="E186" s="8">
        <f t="shared" si="0"/>
        <v>0</v>
      </c>
    </row>
    <row r="187" spans="5:5" ht="12.5">
      <c r="E187" s="8">
        <f t="shared" si="0"/>
        <v>0</v>
      </c>
    </row>
    <row r="188" spans="5:5" ht="12.5">
      <c r="E188" s="8">
        <f t="shared" si="0"/>
        <v>0</v>
      </c>
    </row>
    <row r="189" spans="5:5" ht="12.5">
      <c r="E189" s="8">
        <f t="shared" si="0"/>
        <v>0</v>
      </c>
    </row>
    <row r="190" spans="5:5" ht="12.5">
      <c r="E190" s="8">
        <f t="shared" si="0"/>
        <v>0</v>
      </c>
    </row>
    <row r="191" spans="5:5" ht="12.5">
      <c r="E191" s="8">
        <f t="shared" si="0"/>
        <v>0</v>
      </c>
    </row>
    <row r="192" spans="5:5" ht="12.5">
      <c r="E192" s="8">
        <f t="shared" si="0"/>
        <v>0</v>
      </c>
    </row>
    <row r="193" spans="5:5" ht="12.5">
      <c r="E193" s="8">
        <f t="shared" si="0"/>
        <v>0</v>
      </c>
    </row>
    <row r="194" spans="5:5" ht="12.5">
      <c r="E194" s="8">
        <f t="shared" si="0"/>
        <v>0</v>
      </c>
    </row>
    <row r="195" spans="5:5" ht="12.5">
      <c r="E195" s="8">
        <f t="shared" si="0"/>
        <v>0</v>
      </c>
    </row>
    <row r="196" spans="5:5" ht="12.5">
      <c r="E196" s="8">
        <f t="shared" si="0"/>
        <v>0</v>
      </c>
    </row>
    <row r="197" spans="5:5" ht="12.5">
      <c r="E197" s="8">
        <f t="shared" si="0"/>
        <v>0</v>
      </c>
    </row>
    <row r="198" spans="5:5" ht="12.5">
      <c r="E198" s="8">
        <f t="shared" si="0"/>
        <v>0</v>
      </c>
    </row>
    <row r="199" spans="5:5" ht="12.5">
      <c r="E199" s="8">
        <f t="shared" si="0"/>
        <v>0</v>
      </c>
    </row>
    <row r="200" spans="5:5" ht="12.5">
      <c r="E200" s="8">
        <f t="shared" si="0"/>
        <v>0</v>
      </c>
    </row>
    <row r="201" spans="5:5" ht="12.5">
      <c r="E201" s="8">
        <f t="shared" si="0"/>
        <v>0</v>
      </c>
    </row>
    <row r="202" spans="5:5" ht="12.5">
      <c r="E202" s="8">
        <f t="shared" si="0"/>
        <v>0</v>
      </c>
    </row>
    <row r="203" spans="5:5" ht="12.5">
      <c r="E203" s="8">
        <f t="shared" si="0"/>
        <v>0</v>
      </c>
    </row>
    <row r="204" spans="5:5" ht="12.5">
      <c r="E204" s="8">
        <f t="shared" si="0"/>
        <v>0</v>
      </c>
    </row>
    <row r="205" spans="5:5" ht="12.5">
      <c r="E205" s="8">
        <f t="shared" si="0"/>
        <v>0</v>
      </c>
    </row>
    <row r="206" spans="5:5" ht="12.5">
      <c r="E206" s="8">
        <f t="shared" si="0"/>
        <v>0</v>
      </c>
    </row>
    <row r="207" spans="5:5" ht="12.5">
      <c r="E207" s="8">
        <f t="shared" si="0"/>
        <v>0</v>
      </c>
    </row>
    <row r="208" spans="5:5" ht="12.5">
      <c r="E208" s="8">
        <f t="shared" si="0"/>
        <v>0</v>
      </c>
    </row>
    <row r="209" spans="5:5" ht="12.5">
      <c r="E209" s="8">
        <f t="shared" si="0"/>
        <v>0</v>
      </c>
    </row>
    <row r="210" spans="5:5" ht="12.5">
      <c r="E210" s="8">
        <f t="shared" si="0"/>
        <v>0</v>
      </c>
    </row>
    <row r="211" spans="5:5" ht="12.5">
      <c r="E211" s="8">
        <f t="shared" si="0"/>
        <v>0</v>
      </c>
    </row>
    <row r="212" spans="5:5" ht="12.5">
      <c r="E212" s="8">
        <f t="shared" si="0"/>
        <v>0</v>
      </c>
    </row>
    <row r="213" spans="5:5" ht="12.5">
      <c r="E213" s="8">
        <f t="shared" si="0"/>
        <v>0</v>
      </c>
    </row>
    <row r="214" spans="5:5" ht="12.5">
      <c r="E214" s="8">
        <f t="shared" si="0"/>
        <v>0</v>
      </c>
    </row>
    <row r="215" spans="5:5" ht="12.5">
      <c r="E215" s="8">
        <f t="shared" si="0"/>
        <v>0</v>
      </c>
    </row>
    <row r="216" spans="5:5" ht="12.5">
      <c r="E216" s="8">
        <f t="shared" si="0"/>
        <v>0</v>
      </c>
    </row>
    <row r="217" spans="5:5" ht="12.5">
      <c r="E217" s="8">
        <f t="shared" si="0"/>
        <v>0</v>
      </c>
    </row>
    <row r="218" spans="5:5" ht="12.5">
      <c r="E218" s="8">
        <f t="shared" si="0"/>
        <v>0</v>
      </c>
    </row>
    <row r="219" spans="5:5" ht="12.5">
      <c r="E219" s="8">
        <f t="shared" si="0"/>
        <v>0</v>
      </c>
    </row>
    <row r="220" spans="5:5" ht="12.5">
      <c r="E220" s="8">
        <f t="shared" si="0"/>
        <v>0</v>
      </c>
    </row>
    <row r="221" spans="5:5" ht="12.5">
      <c r="E221" s="8">
        <f t="shared" si="0"/>
        <v>0</v>
      </c>
    </row>
    <row r="222" spans="5:5" ht="12.5">
      <c r="E222" s="8">
        <f t="shared" si="0"/>
        <v>0</v>
      </c>
    </row>
    <row r="223" spans="5:5" ht="12.5">
      <c r="E223" s="8">
        <f t="shared" si="0"/>
        <v>0</v>
      </c>
    </row>
    <row r="224" spans="5:5" ht="12.5">
      <c r="E224" s="8">
        <f t="shared" si="0"/>
        <v>0</v>
      </c>
    </row>
    <row r="225" spans="5:5" ht="12.5">
      <c r="E225" s="8">
        <f t="shared" si="0"/>
        <v>0</v>
      </c>
    </row>
    <row r="226" spans="5:5" ht="12.5">
      <c r="E226" s="8">
        <f t="shared" si="0"/>
        <v>0</v>
      </c>
    </row>
    <row r="227" spans="5:5" ht="12.5">
      <c r="E227" s="8">
        <f t="shared" si="0"/>
        <v>0</v>
      </c>
    </row>
    <row r="228" spans="5:5" ht="12.5">
      <c r="E228" s="8">
        <f t="shared" si="0"/>
        <v>0</v>
      </c>
    </row>
    <row r="229" spans="5:5" ht="12.5">
      <c r="E229" s="8">
        <f t="shared" si="0"/>
        <v>0</v>
      </c>
    </row>
    <row r="230" spans="5:5" ht="12.5">
      <c r="E230" s="8">
        <f t="shared" si="0"/>
        <v>0</v>
      </c>
    </row>
    <row r="231" spans="5:5" ht="12.5">
      <c r="E231" s="8">
        <f t="shared" si="0"/>
        <v>0</v>
      </c>
    </row>
    <row r="232" spans="5:5" ht="12.5">
      <c r="E232" s="8">
        <f t="shared" si="0"/>
        <v>0</v>
      </c>
    </row>
    <row r="233" spans="5:5" ht="12.5">
      <c r="E233" s="8">
        <f t="shared" si="0"/>
        <v>0</v>
      </c>
    </row>
    <row r="234" spans="5:5" ht="12.5">
      <c r="E234" s="8">
        <f t="shared" si="0"/>
        <v>0</v>
      </c>
    </row>
    <row r="235" spans="5:5" ht="12.5">
      <c r="E235" s="8">
        <f t="shared" si="0"/>
        <v>0</v>
      </c>
    </row>
    <row r="236" spans="5:5" ht="12.5">
      <c r="E236" s="8">
        <f t="shared" si="0"/>
        <v>0</v>
      </c>
    </row>
    <row r="237" spans="5:5" ht="12.5">
      <c r="E237" s="8">
        <f t="shared" si="0"/>
        <v>0</v>
      </c>
    </row>
    <row r="238" spans="5:5" ht="12.5">
      <c r="E238" s="8">
        <f t="shared" si="0"/>
        <v>0</v>
      </c>
    </row>
    <row r="239" spans="5:5" ht="12.5">
      <c r="E239" s="8">
        <f t="shared" si="0"/>
        <v>0</v>
      </c>
    </row>
    <row r="240" spans="5:5" ht="12.5">
      <c r="E240" s="8">
        <f t="shared" si="0"/>
        <v>0</v>
      </c>
    </row>
    <row r="241" spans="5:5" ht="12.5">
      <c r="E241" s="8">
        <f t="shared" si="0"/>
        <v>0</v>
      </c>
    </row>
    <row r="242" spans="5:5" ht="12.5">
      <c r="E242" s="8">
        <f t="shared" si="0"/>
        <v>0</v>
      </c>
    </row>
    <row r="243" spans="5:5" ht="12.5">
      <c r="E243" s="8">
        <f t="shared" si="0"/>
        <v>0</v>
      </c>
    </row>
    <row r="244" spans="5:5" ht="12.5">
      <c r="E244" s="8">
        <f t="shared" si="0"/>
        <v>0</v>
      </c>
    </row>
    <row r="245" spans="5:5" ht="12.5">
      <c r="E245" s="8">
        <f t="shared" si="0"/>
        <v>0</v>
      </c>
    </row>
    <row r="246" spans="5:5" ht="12.5">
      <c r="E246" s="8">
        <f t="shared" si="0"/>
        <v>0</v>
      </c>
    </row>
    <row r="247" spans="5:5" ht="12.5">
      <c r="E247" s="8">
        <f t="shared" si="0"/>
        <v>0</v>
      </c>
    </row>
    <row r="248" spans="5:5" ht="12.5">
      <c r="E248" s="8">
        <f t="shared" si="0"/>
        <v>0</v>
      </c>
    </row>
    <row r="249" spans="5:5" ht="12.5">
      <c r="E249" s="8">
        <f t="shared" si="0"/>
        <v>0</v>
      </c>
    </row>
    <row r="250" spans="5:5" ht="12.5">
      <c r="E250" s="8">
        <f t="shared" si="0"/>
        <v>0</v>
      </c>
    </row>
    <row r="251" spans="5:5" ht="12.5">
      <c r="E251" s="8">
        <f t="shared" si="0"/>
        <v>0</v>
      </c>
    </row>
    <row r="252" spans="5:5" ht="12.5">
      <c r="E252" s="8">
        <f t="shared" si="0"/>
        <v>0</v>
      </c>
    </row>
    <row r="253" spans="5:5" ht="12.5">
      <c r="E253" s="8">
        <f t="shared" si="0"/>
        <v>0</v>
      </c>
    </row>
    <row r="254" spans="5:5" ht="12.5">
      <c r="E254" s="8">
        <f t="shared" si="0"/>
        <v>0</v>
      </c>
    </row>
    <row r="255" spans="5:5" ht="12.5">
      <c r="E255" s="8">
        <f t="shared" si="0"/>
        <v>0</v>
      </c>
    </row>
    <row r="256" spans="5:5" ht="12.5">
      <c r="E256" s="8">
        <f t="shared" si="0"/>
        <v>0</v>
      </c>
    </row>
    <row r="257" spans="5:5" ht="12.5">
      <c r="E257" s="8">
        <f t="shared" si="0"/>
        <v>0</v>
      </c>
    </row>
    <row r="258" spans="5:5" ht="12.5">
      <c r="E258" s="8">
        <f t="shared" si="0"/>
        <v>0</v>
      </c>
    </row>
    <row r="259" spans="5:5" ht="12.5">
      <c r="E259" s="8">
        <f t="shared" si="0"/>
        <v>0</v>
      </c>
    </row>
    <row r="260" spans="5:5" ht="12.5">
      <c r="E260" s="8">
        <f t="shared" si="0"/>
        <v>0</v>
      </c>
    </row>
    <row r="261" spans="5:5" ht="12.5">
      <c r="E261" s="8">
        <f t="shared" si="0"/>
        <v>0</v>
      </c>
    </row>
    <row r="262" spans="5:5" ht="12.5">
      <c r="E262" s="8">
        <f t="shared" si="0"/>
        <v>0</v>
      </c>
    </row>
    <row r="263" spans="5:5" ht="12.5">
      <c r="E263" s="8">
        <f t="shared" si="0"/>
        <v>0</v>
      </c>
    </row>
    <row r="264" spans="5:5" ht="12.5">
      <c r="E264" s="8">
        <f t="shared" si="0"/>
        <v>0</v>
      </c>
    </row>
    <row r="265" spans="5:5" ht="12.5">
      <c r="E265" s="8">
        <f t="shared" si="0"/>
        <v>0</v>
      </c>
    </row>
    <row r="266" spans="5:5" ht="12.5">
      <c r="E266" s="8">
        <f t="shared" si="0"/>
        <v>0</v>
      </c>
    </row>
    <row r="267" spans="5:5" ht="12.5">
      <c r="E267" s="8">
        <f t="shared" si="0"/>
        <v>0</v>
      </c>
    </row>
    <row r="268" spans="5:5" ht="12.5">
      <c r="E268" s="8">
        <f t="shared" si="0"/>
        <v>0</v>
      </c>
    </row>
    <row r="269" spans="5:5" ht="12.5">
      <c r="E269" s="8">
        <f t="shared" si="0"/>
        <v>0</v>
      </c>
    </row>
    <row r="270" spans="5:5" ht="12.5">
      <c r="E270" s="8">
        <f t="shared" si="0"/>
        <v>0</v>
      </c>
    </row>
    <row r="271" spans="5:5" ht="12.5">
      <c r="E271" s="8">
        <f t="shared" si="0"/>
        <v>0</v>
      </c>
    </row>
    <row r="272" spans="5:5" ht="12.5">
      <c r="E272" s="8">
        <f t="shared" si="0"/>
        <v>0</v>
      </c>
    </row>
    <row r="273" spans="5:5" ht="12.5">
      <c r="E273" s="8">
        <f t="shared" si="0"/>
        <v>0</v>
      </c>
    </row>
    <row r="274" spans="5:5" ht="12.5">
      <c r="E274" s="8">
        <f t="shared" si="0"/>
        <v>0</v>
      </c>
    </row>
    <row r="275" spans="5:5" ht="12.5">
      <c r="E275" s="8">
        <f t="shared" si="0"/>
        <v>0</v>
      </c>
    </row>
    <row r="276" spans="5:5" ht="12.5">
      <c r="E276" s="8">
        <f t="shared" si="0"/>
        <v>0</v>
      </c>
    </row>
    <row r="277" spans="5:5" ht="12.5">
      <c r="E277" s="8">
        <f t="shared" si="0"/>
        <v>0</v>
      </c>
    </row>
    <row r="278" spans="5:5" ht="12.5">
      <c r="E278" s="8">
        <f t="shared" si="0"/>
        <v>0</v>
      </c>
    </row>
    <row r="279" spans="5:5" ht="12.5">
      <c r="E279" s="8">
        <f t="shared" si="0"/>
        <v>0</v>
      </c>
    </row>
    <row r="280" spans="5:5" ht="12.5">
      <c r="E280" s="8">
        <f t="shared" si="0"/>
        <v>0</v>
      </c>
    </row>
    <row r="281" spans="5:5" ht="12.5">
      <c r="E281" s="8">
        <f t="shared" si="0"/>
        <v>0</v>
      </c>
    </row>
    <row r="282" spans="5:5" ht="12.5">
      <c r="E282" s="8">
        <f t="shared" si="0"/>
        <v>0</v>
      </c>
    </row>
    <row r="283" spans="5:5" ht="12.5">
      <c r="E283" s="8">
        <f t="shared" si="0"/>
        <v>0</v>
      </c>
    </row>
    <row r="284" spans="5:5" ht="12.5">
      <c r="E284" s="8">
        <f t="shared" si="0"/>
        <v>0</v>
      </c>
    </row>
    <row r="285" spans="5:5" ht="12.5">
      <c r="E285" s="8">
        <f t="shared" si="0"/>
        <v>0</v>
      </c>
    </row>
    <row r="286" spans="5:5" ht="12.5">
      <c r="E286" s="8">
        <f t="shared" si="0"/>
        <v>0</v>
      </c>
    </row>
    <row r="287" spans="5:5" ht="12.5">
      <c r="E287" s="8">
        <f t="shared" si="0"/>
        <v>0</v>
      </c>
    </row>
    <row r="288" spans="5:5" ht="12.5">
      <c r="E288" s="8">
        <f t="shared" si="0"/>
        <v>0</v>
      </c>
    </row>
    <row r="289" spans="5:5" ht="12.5">
      <c r="E289" s="8">
        <f t="shared" si="0"/>
        <v>0</v>
      </c>
    </row>
    <row r="290" spans="5:5" ht="12.5">
      <c r="E290" s="8">
        <f t="shared" si="0"/>
        <v>0</v>
      </c>
    </row>
    <row r="291" spans="5:5" ht="12.5">
      <c r="E291" s="8">
        <f t="shared" si="0"/>
        <v>0</v>
      </c>
    </row>
    <row r="292" spans="5:5" ht="12.5">
      <c r="E292" s="8">
        <f t="shared" si="0"/>
        <v>0</v>
      </c>
    </row>
    <row r="293" spans="5:5" ht="12.5">
      <c r="E293" s="8">
        <f t="shared" si="0"/>
        <v>0</v>
      </c>
    </row>
    <row r="294" spans="5:5" ht="12.5">
      <c r="E294" s="8">
        <f t="shared" si="0"/>
        <v>0</v>
      </c>
    </row>
    <row r="295" spans="5:5" ht="12.5">
      <c r="E295" s="8">
        <f t="shared" si="0"/>
        <v>0</v>
      </c>
    </row>
    <row r="296" spans="5:5" ht="12.5">
      <c r="E296" s="8">
        <f t="shared" si="0"/>
        <v>0</v>
      </c>
    </row>
    <row r="297" spans="5:5" ht="12.5">
      <c r="E297" s="8">
        <f t="shared" si="0"/>
        <v>0</v>
      </c>
    </row>
    <row r="298" spans="5:5" ht="12.5">
      <c r="E298" s="8">
        <f t="shared" si="0"/>
        <v>0</v>
      </c>
    </row>
    <row r="299" spans="5:5" ht="12.5">
      <c r="E299" s="8">
        <f t="shared" si="0"/>
        <v>0</v>
      </c>
    </row>
    <row r="300" spans="5:5" ht="12.5">
      <c r="E300" s="8">
        <f t="shared" si="0"/>
        <v>0</v>
      </c>
    </row>
    <row r="301" spans="5:5" ht="12.5">
      <c r="E301" s="8">
        <f t="shared" si="0"/>
        <v>0</v>
      </c>
    </row>
    <row r="302" spans="5:5" ht="12.5">
      <c r="E302" s="8">
        <f t="shared" si="0"/>
        <v>0</v>
      </c>
    </row>
    <row r="303" spans="5:5" ht="12.5">
      <c r="E303" s="8">
        <f t="shared" si="0"/>
        <v>0</v>
      </c>
    </row>
    <row r="304" spans="5:5" ht="12.5">
      <c r="E304" s="8">
        <f t="shared" si="0"/>
        <v>0</v>
      </c>
    </row>
    <row r="305" spans="5:5" ht="12.5">
      <c r="E305" s="8">
        <f t="shared" si="0"/>
        <v>0</v>
      </c>
    </row>
    <row r="306" spans="5:5" ht="12.5">
      <c r="E306" s="8">
        <f t="shared" si="0"/>
        <v>0</v>
      </c>
    </row>
    <row r="307" spans="5:5" ht="12.5">
      <c r="E307" s="8">
        <f t="shared" si="0"/>
        <v>0</v>
      </c>
    </row>
    <row r="308" spans="5:5" ht="12.5">
      <c r="E308" s="8">
        <f t="shared" si="0"/>
        <v>0</v>
      </c>
    </row>
    <row r="309" spans="5:5" ht="12.5">
      <c r="E309" s="8">
        <f t="shared" si="0"/>
        <v>0</v>
      </c>
    </row>
    <row r="310" spans="5:5" ht="12.5">
      <c r="E310" s="8">
        <f t="shared" si="0"/>
        <v>0</v>
      </c>
    </row>
    <row r="311" spans="5:5" ht="12.5">
      <c r="E311" s="8">
        <f t="shared" si="0"/>
        <v>0</v>
      </c>
    </row>
    <row r="312" spans="5:5" ht="12.5">
      <c r="E312" s="8">
        <f t="shared" si="0"/>
        <v>0</v>
      </c>
    </row>
    <row r="313" spans="5:5" ht="12.5">
      <c r="E313" s="8">
        <f t="shared" si="0"/>
        <v>0</v>
      </c>
    </row>
    <row r="314" spans="5:5" ht="12.5">
      <c r="E314" s="8">
        <f t="shared" si="0"/>
        <v>0</v>
      </c>
    </row>
    <row r="315" spans="5:5" ht="12.5">
      <c r="E315" s="8">
        <f t="shared" si="0"/>
        <v>0</v>
      </c>
    </row>
    <row r="316" spans="5:5" ht="12.5">
      <c r="E316" s="8">
        <f t="shared" si="0"/>
        <v>0</v>
      </c>
    </row>
    <row r="317" spans="5:5" ht="12.5">
      <c r="E317" s="8">
        <f t="shared" si="0"/>
        <v>0</v>
      </c>
    </row>
    <row r="318" spans="5:5" ht="12.5">
      <c r="E318" s="8">
        <f t="shared" si="0"/>
        <v>0</v>
      </c>
    </row>
    <row r="319" spans="5:5" ht="12.5">
      <c r="E319" s="8">
        <f t="shared" si="0"/>
        <v>0</v>
      </c>
    </row>
    <row r="320" spans="5:5" ht="12.5">
      <c r="E320" s="8">
        <f t="shared" si="0"/>
        <v>0</v>
      </c>
    </row>
    <row r="321" spans="5:5" ht="12.5">
      <c r="E321" s="8">
        <f t="shared" si="0"/>
        <v>0</v>
      </c>
    </row>
    <row r="322" spans="5:5" ht="12.5">
      <c r="E322" s="8">
        <f t="shared" si="0"/>
        <v>0</v>
      </c>
    </row>
    <row r="323" spans="5:5" ht="12.5">
      <c r="E323" s="8">
        <f t="shared" si="0"/>
        <v>0</v>
      </c>
    </row>
    <row r="324" spans="5:5" ht="12.5">
      <c r="E324" s="8">
        <f t="shared" si="0"/>
        <v>0</v>
      </c>
    </row>
    <row r="325" spans="5:5" ht="12.5">
      <c r="E325" s="8">
        <f t="shared" si="0"/>
        <v>0</v>
      </c>
    </row>
    <row r="326" spans="5:5" ht="12.5">
      <c r="E326" s="8">
        <f t="shared" si="0"/>
        <v>0</v>
      </c>
    </row>
    <row r="327" spans="5:5" ht="12.5">
      <c r="E327" s="8">
        <f t="shared" si="0"/>
        <v>0</v>
      </c>
    </row>
    <row r="328" spans="5:5" ht="12.5">
      <c r="E328" s="8">
        <f t="shared" si="0"/>
        <v>0</v>
      </c>
    </row>
    <row r="329" spans="5:5" ht="12.5">
      <c r="E329" s="8">
        <f t="shared" si="0"/>
        <v>0</v>
      </c>
    </row>
    <row r="330" spans="5:5" ht="12.5">
      <c r="E330" s="8">
        <f t="shared" si="0"/>
        <v>0</v>
      </c>
    </row>
    <row r="331" spans="5:5" ht="12.5">
      <c r="E331" s="8">
        <f t="shared" si="0"/>
        <v>0</v>
      </c>
    </row>
    <row r="332" spans="5:5" ht="12.5">
      <c r="E332" s="8">
        <f t="shared" si="0"/>
        <v>0</v>
      </c>
    </row>
    <row r="333" spans="5:5" ht="12.5">
      <c r="E333" s="8">
        <f t="shared" si="0"/>
        <v>0</v>
      </c>
    </row>
    <row r="334" spans="5:5" ht="12.5">
      <c r="E334" s="8">
        <f t="shared" si="0"/>
        <v>0</v>
      </c>
    </row>
    <row r="335" spans="5:5" ht="12.5">
      <c r="E335" s="8">
        <f t="shared" si="0"/>
        <v>0</v>
      </c>
    </row>
    <row r="336" spans="5:5" ht="12.5">
      <c r="E336" s="8">
        <f t="shared" si="0"/>
        <v>0</v>
      </c>
    </row>
    <row r="337" spans="5:5" ht="12.5">
      <c r="E337" s="8">
        <f t="shared" si="0"/>
        <v>0</v>
      </c>
    </row>
    <row r="338" spans="5:5" ht="12.5">
      <c r="E338" s="8">
        <f t="shared" si="0"/>
        <v>0</v>
      </c>
    </row>
    <row r="339" spans="5:5" ht="12.5">
      <c r="E339" s="8">
        <f t="shared" si="0"/>
        <v>0</v>
      </c>
    </row>
    <row r="340" spans="5:5" ht="12.5">
      <c r="E340" s="8">
        <f t="shared" si="0"/>
        <v>0</v>
      </c>
    </row>
    <row r="341" spans="5:5" ht="12.5">
      <c r="E341" s="8">
        <f t="shared" si="0"/>
        <v>0</v>
      </c>
    </row>
    <row r="342" spans="5:5" ht="12.5">
      <c r="E342" s="8">
        <f t="shared" si="0"/>
        <v>0</v>
      </c>
    </row>
    <row r="343" spans="5:5" ht="12.5">
      <c r="E343" s="8">
        <f t="shared" si="0"/>
        <v>0</v>
      </c>
    </row>
    <row r="344" spans="5:5" ht="12.5">
      <c r="E344" s="8">
        <f t="shared" si="0"/>
        <v>0</v>
      </c>
    </row>
    <row r="345" spans="5:5" ht="12.5">
      <c r="E345" s="8">
        <f t="shared" si="0"/>
        <v>0</v>
      </c>
    </row>
    <row r="346" spans="5:5" ht="12.5">
      <c r="E346" s="8">
        <f t="shared" si="0"/>
        <v>0</v>
      </c>
    </row>
    <row r="347" spans="5:5" ht="12.5">
      <c r="E347" s="8">
        <f t="shared" si="0"/>
        <v>0</v>
      </c>
    </row>
    <row r="348" spans="5:5" ht="12.5">
      <c r="E348" s="8">
        <f t="shared" si="0"/>
        <v>0</v>
      </c>
    </row>
    <row r="349" spans="5:5" ht="12.5">
      <c r="E349" s="8">
        <f t="shared" si="0"/>
        <v>0</v>
      </c>
    </row>
    <row r="350" spans="5:5" ht="12.5">
      <c r="E350" s="8">
        <f t="shared" si="0"/>
        <v>0</v>
      </c>
    </row>
    <row r="351" spans="5:5" ht="12.5">
      <c r="E351" s="8">
        <f t="shared" si="0"/>
        <v>0</v>
      </c>
    </row>
    <row r="352" spans="5:5" ht="12.5">
      <c r="E352" s="8">
        <f t="shared" si="0"/>
        <v>0</v>
      </c>
    </row>
    <row r="353" spans="5:5" ht="12.5">
      <c r="E353" s="8">
        <f t="shared" si="0"/>
        <v>0</v>
      </c>
    </row>
    <row r="354" spans="5:5" ht="12.5">
      <c r="E354" s="8">
        <f t="shared" si="0"/>
        <v>0</v>
      </c>
    </row>
    <row r="355" spans="5:5" ht="12.5">
      <c r="E355" s="8">
        <f t="shared" si="0"/>
        <v>0</v>
      </c>
    </row>
    <row r="356" spans="5:5" ht="12.5">
      <c r="E356" s="8">
        <f t="shared" si="0"/>
        <v>0</v>
      </c>
    </row>
    <row r="357" spans="5:5" ht="12.5">
      <c r="E357" s="8">
        <f t="shared" si="0"/>
        <v>0</v>
      </c>
    </row>
    <row r="358" spans="5:5" ht="12.5">
      <c r="E358" s="8">
        <f t="shared" si="0"/>
        <v>0</v>
      </c>
    </row>
    <row r="359" spans="5:5" ht="12.5">
      <c r="E359" s="8">
        <f t="shared" si="0"/>
        <v>0</v>
      </c>
    </row>
    <row r="360" spans="5:5" ht="12.5">
      <c r="E360" s="8">
        <f t="shared" si="0"/>
        <v>0</v>
      </c>
    </row>
    <row r="361" spans="5:5" ht="12.5">
      <c r="E361" s="8">
        <f t="shared" si="0"/>
        <v>0</v>
      </c>
    </row>
    <row r="362" spans="5:5" ht="12.5">
      <c r="E362" s="8">
        <f t="shared" si="0"/>
        <v>0</v>
      </c>
    </row>
    <row r="363" spans="5:5" ht="12.5">
      <c r="E363" s="8">
        <f t="shared" si="0"/>
        <v>0</v>
      </c>
    </row>
    <row r="364" spans="5:5" ht="12.5">
      <c r="E364" s="8">
        <f t="shared" si="0"/>
        <v>0</v>
      </c>
    </row>
    <row r="365" spans="5:5" ht="12.5">
      <c r="E365" s="8">
        <f t="shared" si="0"/>
        <v>0</v>
      </c>
    </row>
    <row r="366" spans="5:5" ht="12.5">
      <c r="E366" s="8">
        <f t="shared" si="0"/>
        <v>0</v>
      </c>
    </row>
    <row r="367" spans="5:5" ht="12.5">
      <c r="E367" s="8">
        <f t="shared" si="0"/>
        <v>0</v>
      </c>
    </row>
    <row r="368" spans="5:5" ht="12.5">
      <c r="E368" s="8">
        <f t="shared" si="0"/>
        <v>0</v>
      </c>
    </row>
    <row r="369" spans="5:5" ht="12.5">
      <c r="E369" s="8">
        <f t="shared" si="0"/>
        <v>0</v>
      </c>
    </row>
    <row r="370" spans="5:5" ht="12.5">
      <c r="E370" s="8">
        <f t="shared" si="0"/>
        <v>0</v>
      </c>
    </row>
    <row r="371" spans="5:5" ht="12.5">
      <c r="E371" s="8">
        <f t="shared" si="0"/>
        <v>0</v>
      </c>
    </row>
    <row r="372" spans="5:5" ht="12.5">
      <c r="E372" s="8">
        <f t="shared" si="0"/>
        <v>0</v>
      </c>
    </row>
    <row r="373" spans="5:5" ht="12.5">
      <c r="E373" s="8">
        <f t="shared" si="0"/>
        <v>0</v>
      </c>
    </row>
    <row r="374" spans="5:5" ht="12.5">
      <c r="E374" s="8">
        <f t="shared" si="0"/>
        <v>0</v>
      </c>
    </row>
    <row r="375" spans="5:5" ht="12.5">
      <c r="E375" s="8">
        <f t="shared" si="0"/>
        <v>0</v>
      </c>
    </row>
    <row r="376" spans="5:5" ht="12.5">
      <c r="E376" s="8">
        <f t="shared" si="0"/>
        <v>0</v>
      </c>
    </row>
    <row r="377" spans="5:5" ht="12.5">
      <c r="E377" s="8">
        <f t="shared" si="0"/>
        <v>0</v>
      </c>
    </row>
    <row r="378" spans="5:5" ht="12.5">
      <c r="E378" s="8">
        <f t="shared" si="0"/>
        <v>0</v>
      </c>
    </row>
    <row r="379" spans="5:5" ht="12.5">
      <c r="E379" s="8">
        <f t="shared" si="0"/>
        <v>0</v>
      </c>
    </row>
    <row r="380" spans="5:5" ht="12.5">
      <c r="E380" s="8">
        <f t="shared" si="0"/>
        <v>0</v>
      </c>
    </row>
    <row r="381" spans="5:5" ht="12.5">
      <c r="E381" s="8">
        <f t="shared" si="0"/>
        <v>0</v>
      </c>
    </row>
    <row r="382" spans="5:5" ht="12.5">
      <c r="E382" s="8">
        <f t="shared" si="0"/>
        <v>0</v>
      </c>
    </row>
    <row r="383" spans="5:5" ht="12.5">
      <c r="E383" s="8">
        <f t="shared" si="0"/>
        <v>0</v>
      </c>
    </row>
    <row r="384" spans="5:5" ht="12.5">
      <c r="E384" s="8">
        <f t="shared" si="0"/>
        <v>0</v>
      </c>
    </row>
    <row r="385" spans="5:5" ht="12.5">
      <c r="E385" s="8">
        <f t="shared" si="0"/>
        <v>0</v>
      </c>
    </row>
    <row r="386" spans="5:5" ht="12.5">
      <c r="E386" s="8">
        <f t="shared" si="0"/>
        <v>0</v>
      </c>
    </row>
    <row r="387" spans="5:5" ht="12.5">
      <c r="E387" s="8">
        <f t="shared" si="0"/>
        <v>0</v>
      </c>
    </row>
    <row r="388" spans="5:5" ht="12.5">
      <c r="E388" s="8">
        <f t="shared" si="0"/>
        <v>0</v>
      </c>
    </row>
    <row r="389" spans="5:5" ht="12.5">
      <c r="E389" s="8">
        <f t="shared" si="0"/>
        <v>0</v>
      </c>
    </row>
    <row r="390" spans="5:5" ht="12.5">
      <c r="E390" s="8">
        <f t="shared" si="0"/>
        <v>0</v>
      </c>
    </row>
    <row r="391" spans="5:5" ht="12.5">
      <c r="E391" s="8">
        <f t="shared" si="0"/>
        <v>0</v>
      </c>
    </row>
    <row r="392" spans="5:5" ht="12.5">
      <c r="E392" s="8">
        <f t="shared" si="0"/>
        <v>0</v>
      </c>
    </row>
    <row r="393" spans="5:5" ht="12.5">
      <c r="E393" s="8">
        <f t="shared" si="0"/>
        <v>0</v>
      </c>
    </row>
    <row r="394" spans="5:5" ht="12.5">
      <c r="E394" s="8">
        <f t="shared" si="0"/>
        <v>0</v>
      </c>
    </row>
    <row r="395" spans="5:5" ht="12.5">
      <c r="E395" s="8">
        <f t="shared" si="0"/>
        <v>0</v>
      </c>
    </row>
    <row r="396" spans="5:5" ht="12.5">
      <c r="E396" s="8">
        <f t="shared" si="0"/>
        <v>0</v>
      </c>
    </row>
    <row r="397" spans="5:5" ht="12.5">
      <c r="E397" s="8">
        <f t="shared" si="0"/>
        <v>0</v>
      </c>
    </row>
    <row r="398" spans="5:5" ht="12.5">
      <c r="E398" s="8">
        <f t="shared" si="0"/>
        <v>0</v>
      </c>
    </row>
    <row r="399" spans="5:5" ht="12.5">
      <c r="E399" s="8">
        <f t="shared" si="0"/>
        <v>0</v>
      </c>
    </row>
    <row r="400" spans="5:5" ht="12.5">
      <c r="E400" s="8">
        <f t="shared" si="0"/>
        <v>0</v>
      </c>
    </row>
    <row r="401" spans="5:5" ht="12.5">
      <c r="E401" s="8">
        <f t="shared" si="0"/>
        <v>0</v>
      </c>
    </row>
    <row r="402" spans="5:5" ht="12.5">
      <c r="E402" s="8">
        <f t="shared" si="0"/>
        <v>0</v>
      </c>
    </row>
    <row r="403" spans="5:5" ht="12.5">
      <c r="E403" s="8">
        <f t="shared" si="0"/>
        <v>0</v>
      </c>
    </row>
    <row r="404" spans="5:5" ht="12.5">
      <c r="E404" s="8">
        <f t="shared" si="0"/>
        <v>0</v>
      </c>
    </row>
    <row r="405" spans="5:5" ht="12.5">
      <c r="E405" s="8">
        <f t="shared" si="0"/>
        <v>0</v>
      </c>
    </row>
    <row r="406" spans="5:5" ht="12.5">
      <c r="E406" s="8">
        <f t="shared" si="0"/>
        <v>0</v>
      </c>
    </row>
    <row r="407" spans="5:5" ht="12.5">
      <c r="E407" s="8">
        <f t="shared" si="0"/>
        <v>0</v>
      </c>
    </row>
    <row r="408" spans="5:5" ht="12.5">
      <c r="E408" s="8">
        <f t="shared" si="0"/>
        <v>0</v>
      </c>
    </row>
    <row r="409" spans="5:5" ht="12.5">
      <c r="E409" s="8">
        <f t="shared" si="0"/>
        <v>0</v>
      </c>
    </row>
    <row r="410" spans="5:5" ht="12.5">
      <c r="E410" s="8">
        <f t="shared" si="0"/>
        <v>0</v>
      </c>
    </row>
    <row r="411" spans="5:5" ht="12.5">
      <c r="E411" s="8">
        <f t="shared" si="0"/>
        <v>0</v>
      </c>
    </row>
    <row r="412" spans="5:5" ht="12.5">
      <c r="E412" s="8">
        <f t="shared" si="0"/>
        <v>0</v>
      </c>
    </row>
    <row r="413" spans="5:5" ht="12.5">
      <c r="E413" s="8">
        <f t="shared" si="0"/>
        <v>0</v>
      </c>
    </row>
    <row r="414" spans="5:5" ht="12.5">
      <c r="E414" s="8">
        <f t="shared" si="0"/>
        <v>0</v>
      </c>
    </row>
    <row r="415" spans="5:5" ht="12.5">
      <c r="E415" s="8">
        <f t="shared" si="0"/>
        <v>0</v>
      </c>
    </row>
    <row r="416" spans="5:5" ht="12.5">
      <c r="E416" s="8">
        <f t="shared" si="0"/>
        <v>0</v>
      </c>
    </row>
    <row r="417" spans="5:5" ht="12.5">
      <c r="E417" s="8">
        <f t="shared" si="0"/>
        <v>0</v>
      </c>
    </row>
    <row r="418" spans="5:5" ht="12.5">
      <c r="E418" s="8">
        <f t="shared" si="0"/>
        <v>0</v>
      </c>
    </row>
    <row r="419" spans="5:5" ht="12.5">
      <c r="E419" s="8">
        <f t="shared" si="0"/>
        <v>0</v>
      </c>
    </row>
    <row r="420" spans="5:5" ht="12.5">
      <c r="E420" s="8">
        <f t="shared" si="0"/>
        <v>0</v>
      </c>
    </row>
    <row r="421" spans="5:5" ht="12.5">
      <c r="E421" s="8">
        <f t="shared" si="0"/>
        <v>0</v>
      </c>
    </row>
    <row r="422" spans="5:5" ht="12.5">
      <c r="E422" s="8">
        <f t="shared" si="0"/>
        <v>0</v>
      </c>
    </row>
    <row r="423" spans="5:5" ht="12.5">
      <c r="E423" s="8">
        <f t="shared" si="0"/>
        <v>0</v>
      </c>
    </row>
    <row r="424" spans="5:5" ht="12.5">
      <c r="E424" s="8">
        <f t="shared" si="0"/>
        <v>0</v>
      </c>
    </row>
    <row r="425" spans="5:5" ht="12.5">
      <c r="E425" s="8">
        <f t="shared" si="0"/>
        <v>0</v>
      </c>
    </row>
    <row r="426" spans="5:5" ht="12.5">
      <c r="E426" s="8">
        <f t="shared" si="0"/>
        <v>0</v>
      </c>
    </row>
    <row r="427" spans="5:5" ht="12.5">
      <c r="E427" s="8">
        <f t="shared" si="0"/>
        <v>0</v>
      </c>
    </row>
    <row r="428" spans="5:5" ht="12.5">
      <c r="E428" s="8">
        <f t="shared" si="0"/>
        <v>0</v>
      </c>
    </row>
    <row r="429" spans="5:5" ht="12.5">
      <c r="E429" s="8">
        <f t="shared" si="0"/>
        <v>0</v>
      </c>
    </row>
    <row r="430" spans="5:5" ht="12.5">
      <c r="E430" s="8">
        <f t="shared" si="0"/>
        <v>0</v>
      </c>
    </row>
    <row r="431" spans="5:5" ht="12.5">
      <c r="E431" s="8">
        <f t="shared" si="0"/>
        <v>0</v>
      </c>
    </row>
    <row r="432" spans="5:5" ht="12.5">
      <c r="E432" s="8">
        <f t="shared" si="0"/>
        <v>0</v>
      </c>
    </row>
    <row r="433" spans="5:5" ht="12.5">
      <c r="E433" s="8">
        <f t="shared" si="0"/>
        <v>0</v>
      </c>
    </row>
    <row r="434" spans="5:5" ht="12.5">
      <c r="E434" s="8">
        <f t="shared" si="0"/>
        <v>0</v>
      </c>
    </row>
    <row r="435" spans="5:5" ht="12.5">
      <c r="E435" s="8">
        <f t="shared" si="0"/>
        <v>0</v>
      </c>
    </row>
    <row r="436" spans="5:5" ht="12.5">
      <c r="E436" s="8">
        <f t="shared" si="0"/>
        <v>0</v>
      </c>
    </row>
    <row r="437" spans="5:5" ht="12.5">
      <c r="E437" s="8">
        <f t="shared" si="0"/>
        <v>0</v>
      </c>
    </row>
    <row r="438" spans="5:5" ht="12.5">
      <c r="E438" s="8">
        <f t="shared" si="0"/>
        <v>0</v>
      </c>
    </row>
    <row r="439" spans="5:5" ht="12.5">
      <c r="E439" s="8">
        <f t="shared" si="0"/>
        <v>0</v>
      </c>
    </row>
    <row r="440" spans="5:5" ht="12.5">
      <c r="E440" s="8">
        <f t="shared" si="0"/>
        <v>0</v>
      </c>
    </row>
    <row r="441" spans="5:5" ht="12.5">
      <c r="E441" s="8">
        <f t="shared" si="0"/>
        <v>0</v>
      </c>
    </row>
    <row r="442" spans="5:5" ht="12.5">
      <c r="E442" s="8">
        <f t="shared" si="0"/>
        <v>0</v>
      </c>
    </row>
    <row r="443" spans="5:5" ht="12.5">
      <c r="E443" s="8">
        <f t="shared" si="0"/>
        <v>0</v>
      </c>
    </row>
    <row r="444" spans="5:5" ht="12.5">
      <c r="E444" s="8">
        <f t="shared" si="0"/>
        <v>0</v>
      </c>
    </row>
    <row r="445" spans="5:5" ht="12.5">
      <c r="E445" s="8">
        <f t="shared" si="0"/>
        <v>0</v>
      </c>
    </row>
    <row r="446" spans="5:5" ht="12.5">
      <c r="E446" s="8">
        <f t="shared" si="0"/>
        <v>0</v>
      </c>
    </row>
    <row r="447" spans="5:5" ht="12.5">
      <c r="E447" s="8">
        <f t="shared" si="0"/>
        <v>0</v>
      </c>
    </row>
    <row r="448" spans="5:5" ht="12.5">
      <c r="E448" s="8">
        <f t="shared" si="0"/>
        <v>0</v>
      </c>
    </row>
    <row r="449" spans="5:5" ht="12.5">
      <c r="E449" s="8">
        <f t="shared" si="0"/>
        <v>0</v>
      </c>
    </row>
    <row r="450" spans="5:5" ht="12.5">
      <c r="E450" s="8">
        <f t="shared" si="0"/>
        <v>0</v>
      </c>
    </row>
    <row r="451" spans="5:5" ht="12.5">
      <c r="E451" s="8">
        <f t="shared" si="0"/>
        <v>0</v>
      </c>
    </row>
    <row r="452" spans="5:5" ht="12.5">
      <c r="E452" s="8">
        <f t="shared" si="0"/>
        <v>0</v>
      </c>
    </row>
    <row r="453" spans="5:5" ht="12.5">
      <c r="E453" s="8">
        <f t="shared" si="0"/>
        <v>0</v>
      </c>
    </row>
    <row r="454" spans="5:5" ht="12.5">
      <c r="E454" s="8">
        <f t="shared" si="0"/>
        <v>0</v>
      </c>
    </row>
    <row r="455" spans="5:5" ht="12.5">
      <c r="E455" s="8">
        <f t="shared" si="0"/>
        <v>0</v>
      </c>
    </row>
    <row r="456" spans="5:5" ht="12.5">
      <c r="E456" s="8">
        <f t="shared" si="0"/>
        <v>0</v>
      </c>
    </row>
    <row r="457" spans="5:5" ht="12.5">
      <c r="E457" s="8">
        <f t="shared" si="0"/>
        <v>0</v>
      </c>
    </row>
    <row r="458" spans="5:5" ht="12.5">
      <c r="E458" s="8">
        <f t="shared" si="0"/>
        <v>0</v>
      </c>
    </row>
    <row r="459" spans="5:5" ht="12.5">
      <c r="E459" s="8">
        <f t="shared" si="0"/>
        <v>0</v>
      </c>
    </row>
    <row r="460" spans="5:5" ht="12.5">
      <c r="E460" s="8">
        <f t="shared" si="0"/>
        <v>0</v>
      </c>
    </row>
    <row r="461" spans="5:5" ht="12.5">
      <c r="E461" s="8">
        <f t="shared" si="0"/>
        <v>0</v>
      </c>
    </row>
    <row r="462" spans="5:5" ht="12.5">
      <c r="E462" s="8">
        <f t="shared" si="0"/>
        <v>0</v>
      </c>
    </row>
    <row r="463" spans="5:5" ht="12.5">
      <c r="E463" s="8">
        <f t="shared" si="0"/>
        <v>0</v>
      </c>
    </row>
    <row r="464" spans="5:5" ht="12.5">
      <c r="E464" s="8">
        <f t="shared" si="0"/>
        <v>0</v>
      </c>
    </row>
    <row r="465" spans="5:5" ht="12.5">
      <c r="E465" s="8">
        <f t="shared" si="0"/>
        <v>0</v>
      </c>
    </row>
    <row r="466" spans="5:5" ht="12.5">
      <c r="E466" s="8">
        <f t="shared" si="0"/>
        <v>0</v>
      </c>
    </row>
    <row r="467" spans="5:5" ht="12.5">
      <c r="E467" s="8">
        <f t="shared" si="0"/>
        <v>0</v>
      </c>
    </row>
    <row r="468" spans="5:5" ht="12.5">
      <c r="E468" s="8">
        <f t="shared" si="0"/>
        <v>0</v>
      </c>
    </row>
    <row r="469" spans="5:5" ht="12.5">
      <c r="E469" s="8">
        <f t="shared" si="0"/>
        <v>0</v>
      </c>
    </row>
    <row r="470" spans="5:5" ht="12.5">
      <c r="E470" s="8">
        <f t="shared" si="0"/>
        <v>0</v>
      </c>
    </row>
    <row r="471" spans="5:5" ht="12.5">
      <c r="E471" s="8">
        <f t="shared" si="0"/>
        <v>0</v>
      </c>
    </row>
    <row r="472" spans="5:5" ht="12.5">
      <c r="E472" s="8">
        <f t="shared" si="0"/>
        <v>0</v>
      </c>
    </row>
    <row r="473" spans="5:5" ht="12.5">
      <c r="E473" s="8">
        <f t="shared" si="0"/>
        <v>0</v>
      </c>
    </row>
    <row r="474" spans="5:5" ht="12.5">
      <c r="E474" s="8">
        <f t="shared" si="0"/>
        <v>0</v>
      </c>
    </row>
    <row r="475" spans="5:5" ht="12.5">
      <c r="E475" s="8">
        <f t="shared" si="0"/>
        <v>0</v>
      </c>
    </row>
    <row r="476" spans="5:5" ht="12.5">
      <c r="E476" s="8">
        <f t="shared" si="0"/>
        <v>0</v>
      </c>
    </row>
    <row r="477" spans="5:5" ht="12.5">
      <c r="E477" s="8">
        <f t="shared" si="0"/>
        <v>0</v>
      </c>
    </row>
    <row r="478" spans="5:5" ht="12.5">
      <c r="E478" s="8">
        <f t="shared" si="0"/>
        <v>0</v>
      </c>
    </row>
    <row r="479" spans="5:5" ht="12.5">
      <c r="E479" s="8">
        <f t="shared" si="0"/>
        <v>0</v>
      </c>
    </row>
    <row r="480" spans="5:5" ht="12.5">
      <c r="E480" s="8">
        <f t="shared" si="0"/>
        <v>0</v>
      </c>
    </row>
    <row r="481" spans="5:5" ht="12.5">
      <c r="E481" s="8">
        <f t="shared" si="0"/>
        <v>0</v>
      </c>
    </row>
    <row r="482" spans="5:5" ht="12.5">
      <c r="E482" s="8">
        <f t="shared" si="0"/>
        <v>0</v>
      </c>
    </row>
    <row r="483" spans="5:5" ht="12.5">
      <c r="E483" s="8">
        <f t="shared" si="0"/>
        <v>0</v>
      </c>
    </row>
    <row r="484" spans="5:5" ht="12.5">
      <c r="E484" s="8">
        <f t="shared" si="0"/>
        <v>0</v>
      </c>
    </row>
    <row r="485" spans="5:5" ht="12.5">
      <c r="E485" s="8">
        <f t="shared" si="0"/>
        <v>0</v>
      </c>
    </row>
    <row r="486" spans="5:5" ht="12.5">
      <c r="E486" s="8">
        <f t="shared" si="0"/>
        <v>0</v>
      </c>
    </row>
    <row r="487" spans="5:5" ht="12.5">
      <c r="E487" s="8">
        <f t="shared" si="0"/>
        <v>0</v>
      </c>
    </row>
    <row r="488" spans="5:5" ht="12.5">
      <c r="E488" s="8">
        <f t="shared" si="0"/>
        <v>0</v>
      </c>
    </row>
    <row r="489" spans="5:5" ht="12.5">
      <c r="E489" s="8">
        <f t="shared" si="0"/>
        <v>0</v>
      </c>
    </row>
    <row r="490" spans="5:5" ht="12.5">
      <c r="E490" s="8">
        <f t="shared" si="0"/>
        <v>0</v>
      </c>
    </row>
    <row r="491" spans="5:5" ht="12.5">
      <c r="E491" s="8">
        <f t="shared" si="0"/>
        <v>0</v>
      </c>
    </row>
    <row r="492" spans="5:5" ht="12.5">
      <c r="E492" s="8">
        <f t="shared" si="0"/>
        <v>0</v>
      </c>
    </row>
    <row r="493" spans="5:5" ht="12.5">
      <c r="E493" s="8">
        <f t="shared" si="0"/>
        <v>0</v>
      </c>
    </row>
    <row r="494" spans="5:5" ht="12.5">
      <c r="E494" s="8">
        <f t="shared" si="0"/>
        <v>0</v>
      </c>
    </row>
    <row r="495" spans="5:5" ht="12.5">
      <c r="E495" s="8">
        <f t="shared" si="0"/>
        <v>0</v>
      </c>
    </row>
    <row r="496" spans="5:5" ht="12.5">
      <c r="E496" s="8">
        <f t="shared" si="0"/>
        <v>0</v>
      </c>
    </row>
    <row r="497" spans="5:5" ht="12.5">
      <c r="E497" s="8">
        <f t="shared" si="0"/>
        <v>0</v>
      </c>
    </row>
    <row r="498" spans="5:5" ht="12.5">
      <c r="E498" s="8">
        <f t="shared" si="0"/>
        <v>0</v>
      </c>
    </row>
    <row r="499" spans="5:5" ht="12.5">
      <c r="E499" s="8">
        <f t="shared" si="0"/>
        <v>0</v>
      </c>
    </row>
    <row r="500" spans="5:5" ht="12.5">
      <c r="E500" s="8">
        <f t="shared" si="0"/>
        <v>0</v>
      </c>
    </row>
    <row r="501" spans="5:5" ht="12.5">
      <c r="E501" s="8">
        <f t="shared" si="0"/>
        <v>0</v>
      </c>
    </row>
    <row r="502" spans="5:5" ht="12.5">
      <c r="E502" s="8">
        <f t="shared" si="0"/>
        <v>0</v>
      </c>
    </row>
    <row r="503" spans="5:5" ht="12.5">
      <c r="E503" s="8">
        <f t="shared" si="0"/>
        <v>0</v>
      </c>
    </row>
    <row r="504" spans="5:5" ht="12.5">
      <c r="E504" s="8">
        <f t="shared" si="0"/>
        <v>0</v>
      </c>
    </row>
    <row r="505" spans="5:5" ht="12.5">
      <c r="E505" s="8">
        <f t="shared" si="0"/>
        <v>0</v>
      </c>
    </row>
    <row r="506" spans="5:5" ht="12.5">
      <c r="E506" s="8">
        <f t="shared" si="0"/>
        <v>0</v>
      </c>
    </row>
    <row r="507" spans="5:5" ht="12.5">
      <c r="E507" s="8">
        <f t="shared" si="0"/>
        <v>0</v>
      </c>
    </row>
    <row r="508" spans="5:5" ht="12.5">
      <c r="E508" s="8">
        <f t="shared" si="0"/>
        <v>0</v>
      </c>
    </row>
    <row r="509" spans="5:5" ht="12.5">
      <c r="E509" s="8">
        <f t="shared" si="0"/>
        <v>0</v>
      </c>
    </row>
    <row r="510" spans="5:5" ht="12.5">
      <c r="E510" s="8">
        <f t="shared" si="0"/>
        <v>0</v>
      </c>
    </row>
    <row r="511" spans="5:5" ht="12.5">
      <c r="E511" s="8">
        <f t="shared" si="0"/>
        <v>0</v>
      </c>
    </row>
    <row r="512" spans="5:5" ht="12.5">
      <c r="E512" s="8">
        <f t="shared" si="0"/>
        <v>0</v>
      </c>
    </row>
    <row r="513" spans="5:5" ht="12.5">
      <c r="E513" s="8">
        <f t="shared" si="0"/>
        <v>0</v>
      </c>
    </row>
    <row r="514" spans="5:5" ht="12.5">
      <c r="E514" s="8">
        <f t="shared" si="0"/>
        <v>0</v>
      </c>
    </row>
    <row r="515" spans="5:5" ht="12.5">
      <c r="E515" s="8">
        <f t="shared" si="0"/>
        <v>0</v>
      </c>
    </row>
    <row r="516" spans="5:5" ht="12.5">
      <c r="E516" s="8">
        <f t="shared" si="0"/>
        <v>0</v>
      </c>
    </row>
    <row r="517" spans="5:5" ht="12.5">
      <c r="E517" s="8">
        <f t="shared" si="0"/>
        <v>0</v>
      </c>
    </row>
    <row r="518" spans="5:5" ht="12.5">
      <c r="E518" s="8">
        <f t="shared" si="0"/>
        <v>0</v>
      </c>
    </row>
    <row r="519" spans="5:5" ht="12.5">
      <c r="E519" s="8">
        <f t="shared" si="0"/>
        <v>0</v>
      </c>
    </row>
    <row r="520" spans="5:5" ht="12.5">
      <c r="E520" s="8">
        <f t="shared" si="0"/>
        <v>0</v>
      </c>
    </row>
    <row r="521" spans="5:5" ht="12.5">
      <c r="E521" s="8">
        <f t="shared" si="0"/>
        <v>0</v>
      </c>
    </row>
    <row r="522" spans="5:5" ht="12.5">
      <c r="E522" s="8">
        <f t="shared" si="0"/>
        <v>0</v>
      </c>
    </row>
    <row r="523" spans="5:5" ht="12.5">
      <c r="E523" s="8">
        <f t="shared" si="0"/>
        <v>0</v>
      </c>
    </row>
    <row r="524" spans="5:5" ht="12.5">
      <c r="E524" s="8">
        <f t="shared" si="0"/>
        <v>0</v>
      </c>
    </row>
    <row r="525" spans="5:5" ht="12.5">
      <c r="E525" s="8">
        <f t="shared" si="0"/>
        <v>0</v>
      </c>
    </row>
    <row r="526" spans="5:5" ht="12.5">
      <c r="E526" s="8">
        <f t="shared" si="0"/>
        <v>0</v>
      </c>
    </row>
    <row r="527" spans="5:5" ht="12.5">
      <c r="E527" s="8">
        <f t="shared" si="0"/>
        <v>0</v>
      </c>
    </row>
    <row r="528" spans="5:5" ht="12.5">
      <c r="E528" s="8">
        <f t="shared" si="0"/>
        <v>0</v>
      </c>
    </row>
    <row r="529" spans="5:5" ht="12.5">
      <c r="E529" s="8">
        <f t="shared" si="0"/>
        <v>0</v>
      </c>
    </row>
    <row r="530" spans="5:5" ht="12.5">
      <c r="E530" s="8">
        <f t="shared" si="0"/>
        <v>0</v>
      </c>
    </row>
    <row r="531" spans="5:5" ht="12.5">
      <c r="E531" s="8">
        <f t="shared" si="0"/>
        <v>0</v>
      </c>
    </row>
    <row r="532" spans="5:5" ht="12.5">
      <c r="E532" s="8">
        <f t="shared" si="0"/>
        <v>0</v>
      </c>
    </row>
    <row r="533" spans="5:5" ht="12.5">
      <c r="E533" s="8">
        <f t="shared" si="0"/>
        <v>0</v>
      </c>
    </row>
    <row r="534" spans="5:5" ht="12.5">
      <c r="E534" s="8">
        <f t="shared" si="0"/>
        <v>0</v>
      </c>
    </row>
    <row r="535" spans="5:5" ht="12.5">
      <c r="E535" s="8">
        <f t="shared" si="0"/>
        <v>0</v>
      </c>
    </row>
    <row r="536" spans="5:5" ht="12.5">
      <c r="E536" s="8">
        <f t="shared" si="0"/>
        <v>0</v>
      </c>
    </row>
    <row r="537" spans="5:5" ht="12.5">
      <c r="E537" s="8">
        <f t="shared" si="0"/>
        <v>0</v>
      </c>
    </row>
    <row r="538" spans="5:5" ht="12.5">
      <c r="E538" s="8">
        <f t="shared" si="0"/>
        <v>0</v>
      </c>
    </row>
    <row r="539" spans="5:5" ht="12.5">
      <c r="E539" s="8">
        <f t="shared" si="0"/>
        <v>0</v>
      </c>
    </row>
    <row r="540" spans="5:5" ht="12.5">
      <c r="E540" s="8">
        <f t="shared" si="0"/>
        <v>0</v>
      </c>
    </row>
    <row r="541" spans="5:5" ht="12.5">
      <c r="E541" s="8">
        <f t="shared" si="0"/>
        <v>0</v>
      </c>
    </row>
    <row r="542" spans="5:5" ht="12.5">
      <c r="E542" s="8">
        <f t="shared" si="0"/>
        <v>0</v>
      </c>
    </row>
    <row r="543" spans="5:5" ht="12.5">
      <c r="E543" s="8">
        <f t="shared" si="0"/>
        <v>0</v>
      </c>
    </row>
    <row r="544" spans="5:5" ht="12.5">
      <c r="E544" s="8">
        <f t="shared" si="0"/>
        <v>0</v>
      </c>
    </row>
    <row r="545" spans="5:5" ht="12.5">
      <c r="E545" s="8">
        <f t="shared" si="0"/>
        <v>0</v>
      </c>
    </row>
    <row r="546" spans="5:5" ht="12.5">
      <c r="E546" s="8">
        <f t="shared" si="0"/>
        <v>0</v>
      </c>
    </row>
    <row r="547" spans="5:5" ht="12.5">
      <c r="E547" s="8">
        <f t="shared" si="0"/>
        <v>0</v>
      </c>
    </row>
    <row r="548" spans="5:5" ht="12.5">
      <c r="E548" s="8">
        <f t="shared" si="0"/>
        <v>0</v>
      </c>
    </row>
    <row r="549" spans="5:5" ht="12.5">
      <c r="E549" s="8">
        <f t="shared" si="0"/>
        <v>0</v>
      </c>
    </row>
    <row r="550" spans="5:5" ht="12.5">
      <c r="E550" s="8">
        <f t="shared" si="0"/>
        <v>0</v>
      </c>
    </row>
    <row r="551" spans="5:5" ht="12.5">
      <c r="E551" s="8">
        <f t="shared" si="0"/>
        <v>0</v>
      </c>
    </row>
    <row r="552" spans="5:5" ht="12.5">
      <c r="E552" s="8">
        <f t="shared" si="0"/>
        <v>0</v>
      </c>
    </row>
    <row r="553" spans="5:5" ht="12.5">
      <c r="E553" s="8">
        <f t="shared" si="0"/>
        <v>0</v>
      </c>
    </row>
    <row r="554" spans="5:5" ht="12.5">
      <c r="E554" s="8">
        <f t="shared" si="0"/>
        <v>0</v>
      </c>
    </row>
    <row r="555" spans="5:5" ht="12.5">
      <c r="E555" s="8">
        <f t="shared" si="0"/>
        <v>0</v>
      </c>
    </row>
    <row r="556" spans="5:5" ht="12.5">
      <c r="E556" s="8">
        <f t="shared" si="0"/>
        <v>0</v>
      </c>
    </row>
    <row r="557" spans="5:5" ht="12.5">
      <c r="E557" s="8">
        <f t="shared" si="0"/>
        <v>0</v>
      </c>
    </row>
    <row r="558" spans="5:5" ht="12.5">
      <c r="E558" s="8">
        <f t="shared" si="0"/>
        <v>0</v>
      </c>
    </row>
    <row r="559" spans="5:5" ht="12.5">
      <c r="E559" s="8">
        <f t="shared" si="0"/>
        <v>0</v>
      </c>
    </row>
    <row r="560" spans="5:5" ht="12.5">
      <c r="E560" s="8">
        <f t="shared" si="0"/>
        <v>0</v>
      </c>
    </row>
    <row r="561" spans="5:5" ht="12.5">
      <c r="E561" s="8">
        <f t="shared" si="0"/>
        <v>0</v>
      </c>
    </row>
    <row r="562" spans="5:5" ht="12.5">
      <c r="E562" s="8">
        <f t="shared" si="0"/>
        <v>0</v>
      </c>
    </row>
    <row r="563" spans="5:5" ht="12.5">
      <c r="E563" s="8">
        <f t="shared" si="0"/>
        <v>0</v>
      </c>
    </row>
    <row r="564" spans="5:5" ht="12.5">
      <c r="E564" s="8">
        <f t="shared" si="0"/>
        <v>0</v>
      </c>
    </row>
    <row r="565" spans="5:5" ht="12.5">
      <c r="E565" s="8">
        <f t="shared" si="0"/>
        <v>0</v>
      </c>
    </row>
    <row r="566" spans="5:5" ht="12.5">
      <c r="E566" s="8">
        <f t="shared" si="0"/>
        <v>0</v>
      </c>
    </row>
    <row r="567" spans="5:5" ht="12.5">
      <c r="E567" s="8">
        <f t="shared" si="0"/>
        <v>0</v>
      </c>
    </row>
    <row r="568" spans="5:5" ht="12.5">
      <c r="E568" s="8">
        <f t="shared" si="0"/>
        <v>0</v>
      </c>
    </row>
    <row r="569" spans="5:5" ht="12.5">
      <c r="E569" s="8">
        <f t="shared" si="0"/>
        <v>0</v>
      </c>
    </row>
    <row r="570" spans="5:5" ht="12.5">
      <c r="E570" s="8">
        <f t="shared" si="0"/>
        <v>0</v>
      </c>
    </row>
    <row r="571" spans="5:5" ht="12.5">
      <c r="E571" s="8">
        <f t="shared" si="0"/>
        <v>0</v>
      </c>
    </row>
    <row r="572" spans="5:5" ht="12.5">
      <c r="E572" s="8">
        <f t="shared" si="0"/>
        <v>0</v>
      </c>
    </row>
    <row r="573" spans="5:5" ht="12.5">
      <c r="E573" s="8">
        <f t="shared" si="0"/>
        <v>0</v>
      </c>
    </row>
    <row r="574" spans="5:5" ht="12.5">
      <c r="E574" s="8">
        <f t="shared" si="0"/>
        <v>0</v>
      </c>
    </row>
    <row r="575" spans="5:5" ht="12.5">
      <c r="E575" s="8">
        <f t="shared" si="0"/>
        <v>0</v>
      </c>
    </row>
    <row r="576" spans="5:5" ht="12.5">
      <c r="E576" s="8">
        <f t="shared" si="0"/>
        <v>0</v>
      </c>
    </row>
    <row r="577" spans="5:5" ht="12.5">
      <c r="E577" s="8">
        <f t="shared" si="0"/>
        <v>0</v>
      </c>
    </row>
    <row r="578" spans="5:5" ht="12.5">
      <c r="E578" s="8">
        <f t="shared" si="0"/>
        <v>0</v>
      </c>
    </row>
    <row r="579" spans="5:5" ht="12.5">
      <c r="E579" s="8">
        <f t="shared" si="0"/>
        <v>0</v>
      </c>
    </row>
    <row r="580" spans="5:5" ht="12.5">
      <c r="E580" s="8">
        <f t="shared" si="0"/>
        <v>0</v>
      </c>
    </row>
    <row r="581" spans="5:5" ht="12.5">
      <c r="E581" s="8">
        <f t="shared" si="0"/>
        <v>0</v>
      </c>
    </row>
    <row r="582" spans="5:5" ht="12.5">
      <c r="E582" s="8">
        <f t="shared" si="0"/>
        <v>0</v>
      </c>
    </row>
    <row r="583" spans="5:5" ht="12.5">
      <c r="E583" s="8">
        <f t="shared" si="0"/>
        <v>0</v>
      </c>
    </row>
    <row r="584" spans="5:5" ht="12.5">
      <c r="E584" s="8">
        <f t="shared" si="0"/>
        <v>0</v>
      </c>
    </row>
    <row r="585" spans="5:5" ht="12.5">
      <c r="E585" s="8">
        <f t="shared" si="0"/>
        <v>0</v>
      </c>
    </row>
    <row r="586" spans="5:5" ht="12.5">
      <c r="E586" s="8">
        <f t="shared" si="0"/>
        <v>0</v>
      </c>
    </row>
    <row r="587" spans="5:5" ht="12.5">
      <c r="E587" s="8">
        <f t="shared" si="0"/>
        <v>0</v>
      </c>
    </row>
    <row r="588" spans="5:5" ht="12.5">
      <c r="E588" s="8">
        <f t="shared" si="0"/>
        <v>0</v>
      </c>
    </row>
    <row r="589" spans="5:5" ht="12.5">
      <c r="E589" s="8">
        <f t="shared" si="0"/>
        <v>0</v>
      </c>
    </row>
    <row r="590" spans="5:5" ht="12.5">
      <c r="E590" s="8">
        <f t="shared" si="0"/>
        <v>0</v>
      </c>
    </row>
    <row r="591" spans="5:5" ht="12.5">
      <c r="E591" s="8">
        <f t="shared" si="0"/>
        <v>0</v>
      </c>
    </row>
    <row r="592" spans="5:5" ht="12.5">
      <c r="E592" s="8">
        <f t="shared" si="0"/>
        <v>0</v>
      </c>
    </row>
    <row r="593" spans="5:5" ht="12.5">
      <c r="E593" s="8">
        <f t="shared" si="0"/>
        <v>0</v>
      </c>
    </row>
    <row r="594" spans="5:5" ht="12.5">
      <c r="E594" s="8">
        <f t="shared" si="0"/>
        <v>0</v>
      </c>
    </row>
    <row r="595" spans="5:5" ht="12.5">
      <c r="E595" s="8">
        <f t="shared" si="0"/>
        <v>0</v>
      </c>
    </row>
    <row r="596" spans="5:5" ht="12.5">
      <c r="E596" s="8">
        <f t="shared" si="0"/>
        <v>0</v>
      </c>
    </row>
    <row r="597" spans="5:5" ht="12.5">
      <c r="E597" s="8">
        <f t="shared" si="0"/>
        <v>0</v>
      </c>
    </row>
    <row r="598" spans="5:5" ht="12.5">
      <c r="E598" s="8">
        <f t="shared" si="0"/>
        <v>0</v>
      </c>
    </row>
    <row r="599" spans="5:5" ht="12.5">
      <c r="E599" s="8">
        <f t="shared" si="0"/>
        <v>0</v>
      </c>
    </row>
    <row r="600" spans="5:5" ht="12.5">
      <c r="E600" s="8">
        <f t="shared" si="0"/>
        <v>0</v>
      </c>
    </row>
    <row r="601" spans="5:5" ht="12.5">
      <c r="E601" s="8">
        <f t="shared" si="0"/>
        <v>0</v>
      </c>
    </row>
    <row r="602" spans="5:5" ht="12.5">
      <c r="E602" s="8">
        <f t="shared" si="0"/>
        <v>0</v>
      </c>
    </row>
    <row r="603" spans="5:5" ht="12.5">
      <c r="E603" s="8">
        <f t="shared" si="0"/>
        <v>0</v>
      </c>
    </row>
    <row r="604" spans="5:5" ht="12.5">
      <c r="E604" s="8">
        <f t="shared" si="0"/>
        <v>0</v>
      </c>
    </row>
    <row r="605" spans="5:5" ht="12.5">
      <c r="E605" s="8">
        <f t="shared" si="0"/>
        <v>0</v>
      </c>
    </row>
    <row r="606" spans="5:5" ht="12.5">
      <c r="E606" s="8">
        <f t="shared" si="0"/>
        <v>0</v>
      </c>
    </row>
    <row r="607" spans="5:5" ht="12.5">
      <c r="E607" s="8">
        <f t="shared" si="0"/>
        <v>0</v>
      </c>
    </row>
    <row r="608" spans="5:5" ht="12.5">
      <c r="E608" s="8">
        <f t="shared" si="0"/>
        <v>0</v>
      </c>
    </row>
    <row r="609" spans="5:5" ht="12.5">
      <c r="E609" s="8">
        <f t="shared" si="0"/>
        <v>0</v>
      </c>
    </row>
    <row r="610" spans="5:5" ht="12.5">
      <c r="E610" s="8">
        <f t="shared" si="0"/>
        <v>0</v>
      </c>
    </row>
    <row r="611" spans="5:5" ht="12.5">
      <c r="E611" s="8">
        <f t="shared" si="0"/>
        <v>0</v>
      </c>
    </row>
    <row r="612" spans="5:5" ht="12.5">
      <c r="E612" s="8">
        <f t="shared" si="0"/>
        <v>0</v>
      </c>
    </row>
    <row r="613" spans="5:5" ht="12.5">
      <c r="E613" s="8">
        <f t="shared" si="0"/>
        <v>0</v>
      </c>
    </row>
    <row r="614" spans="5:5" ht="12.5">
      <c r="E614" s="8">
        <f t="shared" si="0"/>
        <v>0</v>
      </c>
    </row>
    <row r="615" spans="5:5" ht="12.5">
      <c r="E615" s="8">
        <f t="shared" si="0"/>
        <v>0</v>
      </c>
    </row>
    <row r="616" spans="5:5" ht="12.5">
      <c r="E616" s="8">
        <f t="shared" si="0"/>
        <v>0</v>
      </c>
    </row>
    <row r="617" spans="5:5" ht="12.5">
      <c r="E617" s="8">
        <f t="shared" si="0"/>
        <v>0</v>
      </c>
    </row>
    <row r="618" spans="5:5" ht="12.5">
      <c r="E618" s="8">
        <f t="shared" si="0"/>
        <v>0</v>
      </c>
    </row>
    <row r="619" spans="5:5" ht="12.5">
      <c r="E619" s="8">
        <f t="shared" si="0"/>
        <v>0</v>
      </c>
    </row>
    <row r="620" spans="5:5" ht="12.5">
      <c r="E620" s="8">
        <f t="shared" si="0"/>
        <v>0</v>
      </c>
    </row>
    <row r="621" spans="5:5" ht="12.5">
      <c r="E621" s="8">
        <f t="shared" si="0"/>
        <v>0</v>
      </c>
    </row>
    <row r="622" spans="5:5" ht="12.5">
      <c r="E622" s="8">
        <f t="shared" si="0"/>
        <v>0</v>
      </c>
    </row>
    <row r="623" spans="5:5" ht="12.5">
      <c r="E623" s="8">
        <f t="shared" si="0"/>
        <v>0</v>
      </c>
    </row>
    <row r="624" spans="5:5" ht="12.5">
      <c r="E624" s="8">
        <f t="shared" si="0"/>
        <v>0</v>
      </c>
    </row>
    <row r="625" spans="5:5" ht="12.5">
      <c r="E625" s="8">
        <f t="shared" si="0"/>
        <v>0</v>
      </c>
    </row>
    <row r="626" spans="5:5" ht="12.5">
      <c r="E626" s="8">
        <f t="shared" si="0"/>
        <v>0</v>
      </c>
    </row>
    <row r="627" spans="5:5" ht="12.5">
      <c r="E627" s="8">
        <f t="shared" si="0"/>
        <v>0</v>
      </c>
    </row>
    <row r="628" spans="5:5" ht="12.5">
      <c r="E628" s="8">
        <f t="shared" si="0"/>
        <v>0</v>
      </c>
    </row>
    <row r="629" spans="5:5" ht="12.5">
      <c r="E629" s="8">
        <f t="shared" si="0"/>
        <v>0</v>
      </c>
    </row>
    <row r="630" spans="5:5" ht="12.5">
      <c r="E630" s="8">
        <f t="shared" si="0"/>
        <v>0</v>
      </c>
    </row>
    <row r="631" spans="5:5" ht="12.5">
      <c r="E631" s="8">
        <f t="shared" si="0"/>
        <v>0</v>
      </c>
    </row>
    <row r="632" spans="5:5" ht="12.5">
      <c r="E632" s="8">
        <f t="shared" si="0"/>
        <v>0</v>
      </c>
    </row>
    <row r="633" spans="5:5" ht="12.5">
      <c r="E633" s="8">
        <f t="shared" si="0"/>
        <v>0</v>
      </c>
    </row>
    <row r="634" spans="5:5" ht="12.5">
      <c r="E634" s="8">
        <f t="shared" si="0"/>
        <v>0</v>
      </c>
    </row>
    <row r="635" spans="5:5" ht="12.5">
      <c r="E635" s="8">
        <f t="shared" si="0"/>
        <v>0</v>
      </c>
    </row>
    <row r="636" spans="5:5" ht="12.5">
      <c r="E636" s="8">
        <f t="shared" si="0"/>
        <v>0</v>
      </c>
    </row>
    <row r="637" spans="5:5" ht="12.5">
      <c r="E637" s="8">
        <f t="shared" si="0"/>
        <v>0</v>
      </c>
    </row>
    <row r="638" spans="5:5" ht="12.5">
      <c r="E638" s="8">
        <f t="shared" si="0"/>
        <v>0</v>
      </c>
    </row>
    <row r="639" spans="5:5" ht="12.5">
      <c r="E639" s="8">
        <f t="shared" si="0"/>
        <v>0</v>
      </c>
    </row>
    <row r="640" spans="5:5" ht="12.5">
      <c r="E640" s="8">
        <f t="shared" si="0"/>
        <v>0</v>
      </c>
    </row>
    <row r="641" spans="5:5" ht="12.5">
      <c r="E641" s="8">
        <f t="shared" si="0"/>
        <v>0</v>
      </c>
    </row>
    <row r="642" spans="5:5" ht="12.5">
      <c r="E642" s="8">
        <f t="shared" si="0"/>
        <v>0</v>
      </c>
    </row>
    <row r="643" spans="5:5" ht="12.5">
      <c r="E643" s="8">
        <f t="shared" si="0"/>
        <v>0</v>
      </c>
    </row>
    <row r="644" spans="5:5" ht="12.5">
      <c r="E644" s="8">
        <f t="shared" si="0"/>
        <v>0</v>
      </c>
    </row>
    <row r="645" spans="5:5" ht="12.5">
      <c r="E645" s="8">
        <f t="shared" si="0"/>
        <v>0</v>
      </c>
    </row>
    <row r="646" spans="5:5" ht="12.5">
      <c r="E646" s="8">
        <f t="shared" si="0"/>
        <v>0</v>
      </c>
    </row>
    <row r="647" spans="5:5" ht="12.5">
      <c r="E647" s="8">
        <f t="shared" si="0"/>
        <v>0</v>
      </c>
    </row>
    <row r="648" spans="5:5" ht="12.5">
      <c r="E648" s="8">
        <f t="shared" si="0"/>
        <v>0</v>
      </c>
    </row>
    <row r="649" spans="5:5" ht="12.5">
      <c r="E649" s="8">
        <f t="shared" si="0"/>
        <v>0</v>
      </c>
    </row>
    <row r="650" spans="5:5" ht="12.5">
      <c r="E650" s="8">
        <f t="shared" si="0"/>
        <v>0</v>
      </c>
    </row>
    <row r="651" spans="5:5" ht="12.5">
      <c r="E651" s="8">
        <f t="shared" si="0"/>
        <v>0</v>
      </c>
    </row>
    <row r="652" spans="5:5" ht="12.5">
      <c r="E652" s="8">
        <f t="shared" si="0"/>
        <v>0</v>
      </c>
    </row>
    <row r="653" spans="5:5" ht="12.5">
      <c r="E653" s="8">
        <f t="shared" si="0"/>
        <v>0</v>
      </c>
    </row>
    <row r="654" spans="5:5" ht="12.5">
      <c r="E654" s="8">
        <f t="shared" si="0"/>
        <v>0</v>
      </c>
    </row>
    <row r="655" spans="5:5" ht="12.5">
      <c r="E655" s="8">
        <f t="shared" si="0"/>
        <v>0</v>
      </c>
    </row>
    <row r="656" spans="5:5" ht="12.5">
      <c r="E656" s="8">
        <f t="shared" si="0"/>
        <v>0</v>
      </c>
    </row>
    <row r="657" spans="5:5" ht="12.5">
      <c r="E657" s="8">
        <f t="shared" si="0"/>
        <v>0</v>
      </c>
    </row>
    <row r="658" spans="5:5" ht="12.5">
      <c r="E658" s="8">
        <f t="shared" si="0"/>
        <v>0</v>
      </c>
    </row>
    <row r="659" spans="5:5" ht="12.5">
      <c r="E659" s="8">
        <f t="shared" si="0"/>
        <v>0</v>
      </c>
    </row>
    <row r="660" spans="5:5" ht="12.5">
      <c r="E660" s="8">
        <f t="shared" si="0"/>
        <v>0</v>
      </c>
    </row>
    <row r="661" spans="5:5" ht="12.5">
      <c r="E661" s="8">
        <f t="shared" si="0"/>
        <v>0</v>
      </c>
    </row>
    <row r="662" spans="5:5" ht="12.5">
      <c r="E662" s="8">
        <f t="shared" si="0"/>
        <v>0</v>
      </c>
    </row>
    <row r="663" spans="5:5" ht="12.5">
      <c r="E663" s="8">
        <f t="shared" si="0"/>
        <v>0</v>
      </c>
    </row>
    <row r="664" spans="5:5" ht="12.5">
      <c r="E664" s="8">
        <f t="shared" si="0"/>
        <v>0</v>
      </c>
    </row>
    <row r="665" spans="5:5" ht="12.5">
      <c r="E665" s="8">
        <f t="shared" si="0"/>
        <v>0</v>
      </c>
    </row>
    <row r="666" spans="5:5" ht="12.5">
      <c r="E666" s="8">
        <f t="shared" si="0"/>
        <v>0</v>
      </c>
    </row>
    <row r="667" spans="5:5" ht="12.5">
      <c r="E667" s="8">
        <f t="shared" si="0"/>
        <v>0</v>
      </c>
    </row>
    <row r="668" spans="5:5" ht="12.5">
      <c r="E668" s="8">
        <f t="shared" si="0"/>
        <v>0</v>
      </c>
    </row>
    <row r="669" spans="5:5" ht="12.5">
      <c r="E669" s="8">
        <f t="shared" si="0"/>
        <v>0</v>
      </c>
    </row>
    <row r="670" spans="5:5" ht="12.5">
      <c r="E670" s="8">
        <f t="shared" si="0"/>
        <v>0</v>
      </c>
    </row>
    <row r="671" spans="5:5" ht="12.5">
      <c r="E671" s="8">
        <f t="shared" si="0"/>
        <v>0</v>
      </c>
    </row>
    <row r="672" spans="5:5" ht="12.5">
      <c r="E672" s="8">
        <f t="shared" si="0"/>
        <v>0</v>
      </c>
    </row>
    <row r="673" spans="5:5" ht="12.5">
      <c r="E673" s="8">
        <f t="shared" si="0"/>
        <v>0</v>
      </c>
    </row>
    <row r="674" spans="5:5" ht="12.5">
      <c r="E674" s="8">
        <f t="shared" si="0"/>
        <v>0</v>
      </c>
    </row>
    <row r="675" spans="5:5" ht="12.5">
      <c r="E675" s="8">
        <f t="shared" si="0"/>
        <v>0</v>
      </c>
    </row>
    <row r="676" spans="5:5" ht="12.5">
      <c r="E676" s="8">
        <f t="shared" si="0"/>
        <v>0</v>
      </c>
    </row>
    <row r="677" spans="5:5" ht="12.5">
      <c r="E677" s="8">
        <f t="shared" si="0"/>
        <v>0</v>
      </c>
    </row>
    <row r="678" spans="5:5" ht="12.5">
      <c r="E678" s="8">
        <f t="shared" si="0"/>
        <v>0</v>
      </c>
    </row>
    <row r="679" spans="5:5" ht="12.5">
      <c r="E679" s="8">
        <f t="shared" si="0"/>
        <v>0</v>
      </c>
    </row>
    <row r="680" spans="5:5" ht="12.5">
      <c r="E680" s="8">
        <f t="shared" si="0"/>
        <v>0</v>
      </c>
    </row>
    <row r="681" spans="5:5" ht="12.5">
      <c r="E681" s="8">
        <f t="shared" si="0"/>
        <v>0</v>
      </c>
    </row>
    <row r="682" spans="5:5" ht="12.5">
      <c r="E682" s="8">
        <f t="shared" si="0"/>
        <v>0</v>
      </c>
    </row>
    <row r="683" spans="5:5" ht="12.5">
      <c r="E683" s="8">
        <f t="shared" si="0"/>
        <v>0</v>
      </c>
    </row>
    <row r="684" spans="5:5" ht="12.5">
      <c r="E684" s="8">
        <f t="shared" si="0"/>
        <v>0</v>
      </c>
    </row>
    <row r="685" spans="5:5" ht="12.5">
      <c r="E685" s="8">
        <f t="shared" si="0"/>
        <v>0</v>
      </c>
    </row>
    <row r="686" spans="5:5" ht="12.5">
      <c r="E686" s="8">
        <f t="shared" si="0"/>
        <v>0</v>
      </c>
    </row>
    <row r="687" spans="5:5" ht="12.5">
      <c r="E687" s="8">
        <f t="shared" si="0"/>
        <v>0</v>
      </c>
    </row>
    <row r="688" spans="5:5" ht="12.5">
      <c r="E688" s="8">
        <f t="shared" si="0"/>
        <v>0</v>
      </c>
    </row>
    <row r="689" spans="5:5" ht="12.5">
      <c r="E689" s="8">
        <f t="shared" si="0"/>
        <v>0</v>
      </c>
    </row>
    <row r="690" spans="5:5" ht="12.5">
      <c r="E690" s="8">
        <f t="shared" si="0"/>
        <v>0</v>
      </c>
    </row>
    <row r="691" spans="5:5" ht="12.5">
      <c r="E691" s="8">
        <f t="shared" si="0"/>
        <v>0</v>
      </c>
    </row>
    <row r="692" spans="5:5" ht="12.5">
      <c r="E692" s="8">
        <f t="shared" si="0"/>
        <v>0</v>
      </c>
    </row>
    <row r="693" spans="5:5" ht="12.5">
      <c r="E693" s="8">
        <f t="shared" si="0"/>
        <v>0</v>
      </c>
    </row>
    <row r="694" spans="5:5" ht="12.5">
      <c r="E694" s="8">
        <f t="shared" si="0"/>
        <v>0</v>
      </c>
    </row>
    <row r="695" spans="5:5" ht="12.5">
      <c r="E695" s="8">
        <f t="shared" si="0"/>
        <v>0</v>
      </c>
    </row>
    <row r="696" spans="5:5" ht="12.5">
      <c r="E696" s="8">
        <f t="shared" si="0"/>
        <v>0</v>
      </c>
    </row>
    <row r="697" spans="5:5" ht="12.5">
      <c r="E697" s="8">
        <f t="shared" si="0"/>
        <v>0</v>
      </c>
    </row>
    <row r="698" spans="5:5" ht="12.5">
      <c r="E698" s="8">
        <f t="shared" si="0"/>
        <v>0</v>
      </c>
    </row>
    <row r="699" spans="5:5" ht="12.5">
      <c r="E699" s="8">
        <f t="shared" si="0"/>
        <v>0</v>
      </c>
    </row>
    <row r="700" spans="5:5" ht="12.5">
      <c r="E700" s="8">
        <f t="shared" si="0"/>
        <v>0</v>
      </c>
    </row>
    <row r="701" spans="5:5" ht="12.5">
      <c r="E701" s="8">
        <f t="shared" si="0"/>
        <v>0</v>
      </c>
    </row>
    <row r="702" spans="5:5" ht="12.5">
      <c r="E702" s="8">
        <f t="shared" si="0"/>
        <v>0</v>
      </c>
    </row>
    <row r="703" spans="5:5" ht="12.5">
      <c r="E703" s="8">
        <f t="shared" si="0"/>
        <v>0</v>
      </c>
    </row>
    <row r="704" spans="5:5" ht="12.5">
      <c r="E704" s="8">
        <f t="shared" si="0"/>
        <v>0</v>
      </c>
    </row>
    <row r="705" spans="5:5" ht="12.5">
      <c r="E705" s="8">
        <f t="shared" si="0"/>
        <v>0</v>
      </c>
    </row>
    <row r="706" spans="5:5" ht="12.5">
      <c r="E706" s="8">
        <f t="shared" si="0"/>
        <v>0</v>
      </c>
    </row>
    <row r="707" spans="5:5" ht="12.5">
      <c r="E707" s="8">
        <f t="shared" si="0"/>
        <v>0</v>
      </c>
    </row>
    <row r="708" spans="5:5" ht="12.5">
      <c r="E708" s="8">
        <f t="shared" si="0"/>
        <v>0</v>
      </c>
    </row>
    <row r="709" spans="5:5" ht="12.5">
      <c r="E709" s="8">
        <f t="shared" si="0"/>
        <v>0</v>
      </c>
    </row>
    <row r="710" spans="5:5" ht="12.5">
      <c r="E710" s="8">
        <f t="shared" si="0"/>
        <v>0</v>
      </c>
    </row>
    <row r="711" spans="5:5" ht="12.5">
      <c r="E711" s="8">
        <f t="shared" si="0"/>
        <v>0</v>
      </c>
    </row>
    <row r="712" spans="5:5" ht="12.5">
      <c r="E712" s="8">
        <f t="shared" si="0"/>
        <v>0</v>
      </c>
    </row>
    <row r="713" spans="5:5" ht="12.5">
      <c r="E713" s="8">
        <f t="shared" si="0"/>
        <v>0</v>
      </c>
    </row>
    <row r="714" spans="5:5" ht="12.5">
      <c r="E714" s="8">
        <f t="shared" si="0"/>
        <v>0</v>
      </c>
    </row>
    <row r="715" spans="5:5" ht="12.5">
      <c r="E715" s="8">
        <f t="shared" si="0"/>
        <v>0</v>
      </c>
    </row>
    <row r="716" spans="5:5" ht="12.5">
      <c r="E716" s="8">
        <f t="shared" si="0"/>
        <v>0</v>
      </c>
    </row>
    <row r="717" spans="5:5" ht="12.5">
      <c r="E717" s="8">
        <f t="shared" si="0"/>
        <v>0</v>
      </c>
    </row>
    <row r="718" spans="5:5" ht="12.5">
      <c r="E718" s="8">
        <f t="shared" si="0"/>
        <v>0</v>
      </c>
    </row>
    <row r="719" spans="5:5" ht="12.5">
      <c r="E719" s="8">
        <f t="shared" si="0"/>
        <v>0</v>
      </c>
    </row>
    <row r="720" spans="5:5" ht="12.5">
      <c r="E720" s="8">
        <f t="shared" si="0"/>
        <v>0</v>
      </c>
    </row>
    <row r="721" spans="5:5" ht="12.5">
      <c r="E721" s="8">
        <f t="shared" si="0"/>
        <v>0</v>
      </c>
    </row>
    <row r="722" spans="5:5" ht="12.5">
      <c r="E722" s="8">
        <f t="shared" si="0"/>
        <v>0</v>
      </c>
    </row>
    <row r="723" spans="5:5" ht="12.5">
      <c r="E723" s="8">
        <f t="shared" si="0"/>
        <v>0</v>
      </c>
    </row>
    <row r="724" spans="5:5" ht="12.5">
      <c r="E724" s="8">
        <f t="shared" si="0"/>
        <v>0</v>
      </c>
    </row>
    <row r="725" spans="5:5" ht="12.5">
      <c r="E725" s="8">
        <f t="shared" si="0"/>
        <v>0</v>
      </c>
    </row>
    <row r="726" spans="5:5" ht="12.5">
      <c r="E726" s="8">
        <f t="shared" si="0"/>
        <v>0</v>
      </c>
    </row>
    <row r="727" spans="5:5" ht="12.5">
      <c r="E727" s="8">
        <f t="shared" si="0"/>
        <v>0</v>
      </c>
    </row>
    <row r="728" spans="5:5" ht="12.5">
      <c r="E728" s="8">
        <f t="shared" si="0"/>
        <v>0</v>
      </c>
    </row>
    <row r="729" spans="5:5" ht="12.5">
      <c r="E729" s="8">
        <f t="shared" si="0"/>
        <v>0</v>
      </c>
    </row>
    <row r="730" spans="5:5" ht="12.5">
      <c r="E730" s="8">
        <f t="shared" si="0"/>
        <v>0</v>
      </c>
    </row>
    <row r="731" spans="5:5" ht="12.5">
      <c r="E731" s="8">
        <f t="shared" si="0"/>
        <v>0</v>
      </c>
    </row>
    <row r="732" spans="5:5" ht="12.5">
      <c r="E732" s="8">
        <f t="shared" si="0"/>
        <v>0</v>
      </c>
    </row>
    <row r="733" spans="5:5" ht="12.5">
      <c r="E733" s="8">
        <f t="shared" si="0"/>
        <v>0</v>
      </c>
    </row>
    <row r="734" spans="5:5" ht="12.5">
      <c r="E734" s="8">
        <f t="shared" si="0"/>
        <v>0</v>
      </c>
    </row>
    <row r="735" spans="5:5" ht="12.5">
      <c r="E735" s="8">
        <f t="shared" si="0"/>
        <v>0</v>
      </c>
    </row>
    <row r="736" spans="5:5" ht="12.5">
      <c r="E736" s="8">
        <f t="shared" si="0"/>
        <v>0</v>
      </c>
    </row>
    <row r="737" spans="5:5" ht="12.5">
      <c r="E737" s="8">
        <f t="shared" si="0"/>
        <v>0</v>
      </c>
    </row>
    <row r="738" spans="5:5" ht="12.5">
      <c r="E738" s="8">
        <f t="shared" si="0"/>
        <v>0</v>
      </c>
    </row>
    <row r="739" spans="5:5" ht="12.5">
      <c r="E739" s="8">
        <f t="shared" si="0"/>
        <v>0</v>
      </c>
    </row>
    <row r="740" spans="5:5" ht="12.5">
      <c r="E740" s="8">
        <f t="shared" si="0"/>
        <v>0</v>
      </c>
    </row>
    <row r="741" spans="5:5" ht="12.5">
      <c r="E741" s="8">
        <f t="shared" si="0"/>
        <v>0</v>
      </c>
    </row>
    <row r="742" spans="5:5" ht="12.5">
      <c r="E742" s="8">
        <f t="shared" si="0"/>
        <v>0</v>
      </c>
    </row>
    <row r="743" spans="5:5" ht="12.5">
      <c r="E743" s="8">
        <f t="shared" si="0"/>
        <v>0</v>
      </c>
    </row>
    <row r="744" spans="5:5" ht="12.5">
      <c r="E744" s="8">
        <f t="shared" si="0"/>
        <v>0</v>
      </c>
    </row>
    <row r="745" spans="5:5" ht="12.5">
      <c r="E745" s="8">
        <f t="shared" si="0"/>
        <v>0</v>
      </c>
    </row>
    <row r="746" spans="5:5" ht="12.5">
      <c r="E746" s="8">
        <f t="shared" si="0"/>
        <v>0</v>
      </c>
    </row>
    <row r="747" spans="5:5" ht="12.5">
      <c r="E747" s="8">
        <f t="shared" si="0"/>
        <v>0</v>
      </c>
    </row>
    <row r="748" spans="5:5" ht="12.5">
      <c r="E748" s="8">
        <f t="shared" si="0"/>
        <v>0</v>
      </c>
    </row>
    <row r="749" spans="5:5" ht="12.5">
      <c r="E749" s="8">
        <f t="shared" si="0"/>
        <v>0</v>
      </c>
    </row>
    <row r="750" spans="5:5" ht="12.5">
      <c r="E750" s="8">
        <f t="shared" si="0"/>
        <v>0</v>
      </c>
    </row>
    <row r="751" spans="5:5" ht="12.5">
      <c r="E751" s="8">
        <f t="shared" si="0"/>
        <v>0</v>
      </c>
    </row>
    <row r="752" spans="5:5" ht="12.5">
      <c r="E752" s="8">
        <f t="shared" si="0"/>
        <v>0</v>
      </c>
    </row>
    <row r="753" spans="5:5" ht="12.5">
      <c r="E753" s="8">
        <f t="shared" si="0"/>
        <v>0</v>
      </c>
    </row>
    <row r="754" spans="5:5" ht="12.5">
      <c r="E754" s="8">
        <f t="shared" si="0"/>
        <v>0</v>
      </c>
    </row>
    <row r="755" spans="5:5" ht="12.5">
      <c r="E755" s="8">
        <f t="shared" si="0"/>
        <v>0</v>
      </c>
    </row>
    <row r="756" spans="5:5" ht="12.5">
      <c r="E756" s="8">
        <f t="shared" si="0"/>
        <v>0</v>
      </c>
    </row>
    <row r="757" spans="5:5" ht="12.5">
      <c r="E757" s="8">
        <f t="shared" si="0"/>
        <v>0</v>
      </c>
    </row>
    <row r="758" spans="5:5" ht="12.5">
      <c r="E758" s="8">
        <f t="shared" si="0"/>
        <v>0</v>
      </c>
    </row>
    <row r="759" spans="5:5" ht="12.5">
      <c r="E759" s="8">
        <f t="shared" si="0"/>
        <v>0</v>
      </c>
    </row>
    <row r="760" spans="5:5" ht="12.5">
      <c r="E760" s="8">
        <f t="shared" si="0"/>
        <v>0</v>
      </c>
    </row>
    <row r="761" spans="5:5" ht="12.5">
      <c r="E761" s="8">
        <f t="shared" si="0"/>
        <v>0</v>
      </c>
    </row>
    <row r="762" spans="5:5" ht="12.5">
      <c r="E762" s="8">
        <f t="shared" si="0"/>
        <v>0</v>
      </c>
    </row>
    <row r="763" spans="5:5" ht="12.5">
      <c r="E763" s="8">
        <f t="shared" si="0"/>
        <v>0</v>
      </c>
    </row>
    <row r="764" spans="5:5" ht="12.5">
      <c r="E764" s="8">
        <f t="shared" si="0"/>
        <v>0</v>
      </c>
    </row>
    <row r="765" spans="5:5" ht="12.5">
      <c r="E765" s="8">
        <f t="shared" si="0"/>
        <v>0</v>
      </c>
    </row>
    <row r="766" spans="5:5" ht="12.5">
      <c r="E766" s="8">
        <f t="shared" si="0"/>
        <v>0</v>
      </c>
    </row>
    <row r="767" spans="5:5" ht="12.5">
      <c r="E767" s="8">
        <f t="shared" si="0"/>
        <v>0</v>
      </c>
    </row>
    <row r="768" spans="5:5" ht="12.5">
      <c r="E768" s="8">
        <f t="shared" si="0"/>
        <v>0</v>
      </c>
    </row>
    <row r="769" spans="5:5" ht="12.5">
      <c r="E769" s="8">
        <f t="shared" si="0"/>
        <v>0</v>
      </c>
    </row>
    <row r="770" spans="5:5" ht="12.5">
      <c r="E770" s="8">
        <f t="shared" si="0"/>
        <v>0</v>
      </c>
    </row>
    <row r="771" spans="5:5" ht="12.5">
      <c r="E771" s="8">
        <f t="shared" si="0"/>
        <v>0</v>
      </c>
    </row>
    <row r="772" spans="5:5" ht="12.5">
      <c r="E772" s="8">
        <f t="shared" si="0"/>
        <v>0</v>
      </c>
    </row>
    <row r="773" spans="5:5" ht="12.5">
      <c r="E773" s="8">
        <f t="shared" si="0"/>
        <v>0</v>
      </c>
    </row>
    <row r="774" spans="5:5" ht="12.5">
      <c r="E774" s="8">
        <f t="shared" si="0"/>
        <v>0</v>
      </c>
    </row>
    <row r="775" spans="5:5" ht="12.5">
      <c r="E775" s="8">
        <f t="shared" si="0"/>
        <v>0</v>
      </c>
    </row>
    <row r="776" spans="5:5" ht="12.5">
      <c r="E776" s="8">
        <f t="shared" si="0"/>
        <v>0</v>
      </c>
    </row>
    <row r="777" spans="5:5" ht="12.5">
      <c r="E777" s="8">
        <f t="shared" si="0"/>
        <v>0</v>
      </c>
    </row>
    <row r="778" spans="5:5" ht="12.5">
      <c r="E778" s="8">
        <f t="shared" si="0"/>
        <v>0</v>
      </c>
    </row>
    <row r="779" spans="5:5" ht="12.5">
      <c r="E779" s="8">
        <f t="shared" si="0"/>
        <v>0</v>
      </c>
    </row>
    <row r="780" spans="5:5" ht="12.5">
      <c r="E780" s="8">
        <f t="shared" si="0"/>
        <v>0</v>
      </c>
    </row>
    <row r="781" spans="5:5" ht="12.5">
      <c r="E781" s="8">
        <f t="shared" si="0"/>
        <v>0</v>
      </c>
    </row>
    <row r="782" spans="5:5" ht="12.5">
      <c r="E782" s="8">
        <f t="shared" si="0"/>
        <v>0</v>
      </c>
    </row>
    <row r="783" spans="5:5" ht="12.5">
      <c r="E783" s="8">
        <f t="shared" si="0"/>
        <v>0</v>
      </c>
    </row>
    <row r="784" spans="5:5" ht="12.5">
      <c r="E784" s="8">
        <f t="shared" si="0"/>
        <v>0</v>
      </c>
    </row>
    <row r="785" spans="5:5" ht="12.5">
      <c r="E785" s="8">
        <f t="shared" si="0"/>
        <v>0</v>
      </c>
    </row>
    <row r="786" spans="5:5" ht="12.5">
      <c r="E786" s="8">
        <f t="shared" si="0"/>
        <v>0</v>
      </c>
    </row>
    <row r="787" spans="5:5" ht="12.5">
      <c r="E787" s="8">
        <f t="shared" si="0"/>
        <v>0</v>
      </c>
    </row>
    <row r="788" spans="5:5" ht="12.5">
      <c r="E788" s="8">
        <f t="shared" si="0"/>
        <v>0</v>
      </c>
    </row>
    <row r="789" spans="5:5" ht="12.5">
      <c r="E789" s="8">
        <f t="shared" si="0"/>
        <v>0</v>
      </c>
    </row>
    <row r="790" spans="5:5" ht="12.5">
      <c r="E790" s="8">
        <f t="shared" si="0"/>
        <v>0</v>
      </c>
    </row>
    <row r="791" spans="5:5" ht="12.5">
      <c r="E791" s="8">
        <f t="shared" si="0"/>
        <v>0</v>
      </c>
    </row>
    <row r="792" spans="5:5" ht="12.5">
      <c r="E792" s="8">
        <f t="shared" si="0"/>
        <v>0</v>
      </c>
    </row>
    <row r="793" spans="5:5" ht="12.5">
      <c r="E793" s="8">
        <f t="shared" si="0"/>
        <v>0</v>
      </c>
    </row>
    <row r="794" spans="5:5" ht="12.5">
      <c r="E794" s="8">
        <f t="shared" si="0"/>
        <v>0</v>
      </c>
    </row>
    <row r="795" spans="5:5" ht="12.5">
      <c r="E795" s="8">
        <f t="shared" si="0"/>
        <v>0</v>
      </c>
    </row>
    <row r="796" spans="5:5" ht="12.5">
      <c r="E796" s="8">
        <f t="shared" si="0"/>
        <v>0</v>
      </c>
    </row>
    <row r="797" spans="5:5" ht="12.5">
      <c r="E797" s="8">
        <f t="shared" si="0"/>
        <v>0</v>
      </c>
    </row>
    <row r="798" spans="5:5" ht="12.5">
      <c r="E798" s="8">
        <f t="shared" si="0"/>
        <v>0</v>
      </c>
    </row>
    <row r="799" spans="5:5" ht="12.5">
      <c r="E799" s="8">
        <f t="shared" si="0"/>
        <v>0</v>
      </c>
    </row>
    <row r="800" spans="5:5" ht="12.5">
      <c r="E800" s="8">
        <f t="shared" si="0"/>
        <v>0</v>
      </c>
    </row>
    <row r="801" spans="5:5" ht="12.5">
      <c r="E801" s="8">
        <f t="shared" si="0"/>
        <v>0</v>
      </c>
    </row>
    <row r="802" spans="5:5" ht="12.5">
      <c r="E802" s="8">
        <f t="shared" si="0"/>
        <v>0</v>
      </c>
    </row>
    <row r="803" spans="5:5" ht="12.5">
      <c r="E803" s="8">
        <f t="shared" si="0"/>
        <v>0</v>
      </c>
    </row>
    <row r="804" spans="5:5" ht="12.5">
      <c r="E804" s="8">
        <f t="shared" si="0"/>
        <v>0</v>
      </c>
    </row>
    <row r="805" spans="5:5" ht="12.5">
      <c r="E805" s="8">
        <f t="shared" si="0"/>
        <v>0</v>
      </c>
    </row>
    <row r="806" spans="5:5" ht="12.5">
      <c r="E806" s="8">
        <f t="shared" si="0"/>
        <v>0</v>
      </c>
    </row>
    <row r="807" spans="5:5" ht="12.5">
      <c r="E807" s="8">
        <f t="shared" si="0"/>
        <v>0</v>
      </c>
    </row>
    <row r="808" spans="5:5" ht="12.5">
      <c r="E808" s="8">
        <f t="shared" si="0"/>
        <v>0</v>
      </c>
    </row>
    <row r="809" spans="5:5" ht="12.5">
      <c r="E809" s="8">
        <f t="shared" si="0"/>
        <v>0</v>
      </c>
    </row>
    <row r="810" spans="5:5" ht="12.5">
      <c r="E810" s="8">
        <f t="shared" si="0"/>
        <v>0</v>
      </c>
    </row>
    <row r="811" spans="5:5" ht="12.5">
      <c r="E811" s="8">
        <f t="shared" si="0"/>
        <v>0</v>
      </c>
    </row>
    <row r="812" spans="5:5" ht="12.5">
      <c r="E812" s="8">
        <f t="shared" si="0"/>
        <v>0</v>
      </c>
    </row>
    <row r="813" spans="5:5" ht="12.5">
      <c r="E813" s="8">
        <f t="shared" si="0"/>
        <v>0</v>
      </c>
    </row>
    <row r="814" spans="5:5" ht="12.5">
      <c r="E814" s="8">
        <f t="shared" si="0"/>
        <v>0</v>
      </c>
    </row>
    <row r="815" spans="5:5" ht="12.5">
      <c r="E815" s="8">
        <f t="shared" si="0"/>
        <v>0</v>
      </c>
    </row>
    <row r="816" spans="5:5" ht="12.5">
      <c r="E816" s="8">
        <f t="shared" si="0"/>
        <v>0</v>
      </c>
    </row>
    <row r="817" spans="5:5" ht="12.5">
      <c r="E817" s="8">
        <f t="shared" si="0"/>
        <v>0</v>
      </c>
    </row>
    <row r="818" spans="5:5" ht="12.5">
      <c r="E818" s="8">
        <f t="shared" si="0"/>
        <v>0</v>
      </c>
    </row>
    <row r="819" spans="5:5" ht="12.5">
      <c r="E819" s="8">
        <f t="shared" si="0"/>
        <v>0</v>
      </c>
    </row>
    <row r="820" spans="5:5" ht="12.5">
      <c r="E820" s="8">
        <f t="shared" si="0"/>
        <v>0</v>
      </c>
    </row>
    <row r="821" spans="5:5" ht="12.5">
      <c r="E821" s="8">
        <f t="shared" si="0"/>
        <v>0</v>
      </c>
    </row>
    <row r="822" spans="5:5" ht="12.5">
      <c r="E822" s="8">
        <f t="shared" si="0"/>
        <v>0</v>
      </c>
    </row>
    <row r="823" spans="5:5" ht="12.5">
      <c r="E823" s="8">
        <f t="shared" si="0"/>
        <v>0</v>
      </c>
    </row>
    <row r="824" spans="5:5" ht="12.5">
      <c r="E824" s="8">
        <f t="shared" si="0"/>
        <v>0</v>
      </c>
    </row>
    <row r="825" spans="5:5" ht="12.5">
      <c r="E825" s="8">
        <f t="shared" si="0"/>
        <v>0</v>
      </c>
    </row>
    <row r="826" spans="5:5" ht="12.5">
      <c r="E826" s="8">
        <f t="shared" si="0"/>
        <v>0</v>
      </c>
    </row>
    <row r="827" spans="5:5" ht="12.5">
      <c r="E827" s="8">
        <f t="shared" si="0"/>
        <v>0</v>
      </c>
    </row>
    <row r="828" spans="5:5" ht="12.5">
      <c r="E828" s="8">
        <f t="shared" si="0"/>
        <v>0</v>
      </c>
    </row>
    <row r="829" spans="5:5" ht="12.5">
      <c r="E829" s="8">
        <f t="shared" si="0"/>
        <v>0</v>
      </c>
    </row>
    <row r="830" spans="5:5" ht="12.5">
      <c r="E830" s="8">
        <f t="shared" si="0"/>
        <v>0</v>
      </c>
    </row>
    <row r="831" spans="5:5" ht="12.5">
      <c r="E831" s="8">
        <f t="shared" si="0"/>
        <v>0</v>
      </c>
    </row>
    <row r="832" spans="5:5" ht="12.5">
      <c r="E832" s="8">
        <f t="shared" si="0"/>
        <v>0</v>
      </c>
    </row>
    <row r="833" spans="5:5" ht="12.5">
      <c r="E833" s="8">
        <f t="shared" si="0"/>
        <v>0</v>
      </c>
    </row>
    <row r="834" spans="5:5" ht="12.5">
      <c r="E834" s="8">
        <f t="shared" si="0"/>
        <v>0</v>
      </c>
    </row>
    <row r="835" spans="5:5" ht="12.5">
      <c r="E835" s="8">
        <f t="shared" si="0"/>
        <v>0</v>
      </c>
    </row>
    <row r="836" spans="5:5" ht="12.5">
      <c r="E836" s="8">
        <f t="shared" si="0"/>
        <v>0</v>
      </c>
    </row>
    <row r="837" spans="5:5" ht="12.5">
      <c r="E837" s="8">
        <f t="shared" si="0"/>
        <v>0</v>
      </c>
    </row>
    <row r="838" spans="5:5" ht="12.5">
      <c r="E838" s="8">
        <f t="shared" si="0"/>
        <v>0</v>
      </c>
    </row>
    <row r="839" spans="5:5" ht="12.5">
      <c r="E839" s="8">
        <f t="shared" si="0"/>
        <v>0</v>
      </c>
    </row>
    <row r="840" spans="5:5" ht="12.5">
      <c r="E840" s="8">
        <f t="shared" si="0"/>
        <v>0</v>
      </c>
    </row>
    <row r="841" spans="5:5" ht="12.5">
      <c r="E841" s="8">
        <f t="shared" si="0"/>
        <v>0</v>
      </c>
    </row>
    <row r="842" spans="5:5" ht="12.5">
      <c r="E842" s="8">
        <f t="shared" si="0"/>
        <v>0</v>
      </c>
    </row>
    <row r="843" spans="5:5" ht="12.5">
      <c r="E843" s="8">
        <f t="shared" si="0"/>
        <v>0</v>
      </c>
    </row>
    <row r="844" spans="5:5" ht="12.5">
      <c r="E844" s="8">
        <f t="shared" si="0"/>
        <v>0</v>
      </c>
    </row>
    <row r="845" spans="5:5" ht="12.5">
      <c r="E845" s="8">
        <f t="shared" si="0"/>
        <v>0</v>
      </c>
    </row>
    <row r="846" spans="5:5" ht="12.5">
      <c r="E846" s="8">
        <f t="shared" si="0"/>
        <v>0</v>
      </c>
    </row>
    <row r="847" spans="5:5" ht="12.5">
      <c r="E847" s="8">
        <f t="shared" si="0"/>
        <v>0</v>
      </c>
    </row>
    <row r="848" spans="5:5" ht="12.5">
      <c r="E848" s="8">
        <f t="shared" si="0"/>
        <v>0</v>
      </c>
    </row>
    <row r="849" spans="5:5" ht="12.5">
      <c r="E849" s="8">
        <f t="shared" si="0"/>
        <v>0</v>
      </c>
    </row>
    <row r="850" spans="5:5" ht="12.5">
      <c r="E850" s="8">
        <f t="shared" si="0"/>
        <v>0</v>
      </c>
    </row>
    <row r="851" spans="5:5" ht="12.5">
      <c r="E851" s="8">
        <f t="shared" si="0"/>
        <v>0</v>
      </c>
    </row>
    <row r="852" spans="5:5" ht="12.5">
      <c r="E852" s="8">
        <f t="shared" si="0"/>
        <v>0</v>
      </c>
    </row>
    <row r="853" spans="5:5" ht="12.5">
      <c r="E853" s="8">
        <f t="shared" si="0"/>
        <v>0</v>
      </c>
    </row>
    <row r="854" spans="5:5" ht="12.5">
      <c r="E854" s="8">
        <f t="shared" si="0"/>
        <v>0</v>
      </c>
    </row>
    <row r="855" spans="5:5" ht="12.5">
      <c r="E855" s="8">
        <f t="shared" si="0"/>
        <v>0</v>
      </c>
    </row>
    <row r="856" spans="5:5" ht="12.5">
      <c r="E856" s="8">
        <f t="shared" si="0"/>
        <v>0</v>
      </c>
    </row>
    <row r="857" spans="5:5" ht="12.5">
      <c r="E857" s="8">
        <f t="shared" si="0"/>
        <v>0</v>
      </c>
    </row>
    <row r="858" spans="5:5" ht="12.5">
      <c r="E858" s="8">
        <f t="shared" si="0"/>
        <v>0</v>
      </c>
    </row>
    <row r="859" spans="5:5" ht="12.5">
      <c r="E859" s="8">
        <f t="shared" si="0"/>
        <v>0</v>
      </c>
    </row>
    <row r="860" spans="5:5" ht="12.5">
      <c r="E860" s="8">
        <f t="shared" si="0"/>
        <v>0</v>
      </c>
    </row>
    <row r="861" spans="5:5" ht="12.5">
      <c r="E861" s="8">
        <f t="shared" si="0"/>
        <v>0</v>
      </c>
    </row>
    <row r="862" spans="5:5" ht="12.5">
      <c r="E862" s="8">
        <f t="shared" si="0"/>
        <v>0</v>
      </c>
    </row>
    <row r="863" spans="5:5" ht="12.5">
      <c r="E863" s="8">
        <f t="shared" si="0"/>
        <v>0</v>
      </c>
    </row>
    <row r="864" spans="5:5" ht="12.5">
      <c r="E864" s="8">
        <f t="shared" si="0"/>
        <v>0</v>
      </c>
    </row>
    <row r="865" spans="5:5" ht="12.5">
      <c r="E865" s="8">
        <f t="shared" si="0"/>
        <v>0</v>
      </c>
    </row>
    <row r="866" spans="5:5" ht="12.5">
      <c r="E866" s="8">
        <f t="shared" si="0"/>
        <v>0</v>
      </c>
    </row>
    <row r="867" spans="5:5" ht="12.5">
      <c r="E867" s="8">
        <f t="shared" si="0"/>
        <v>0</v>
      </c>
    </row>
    <row r="868" spans="5:5" ht="12.5">
      <c r="E868" s="8">
        <f t="shared" si="0"/>
        <v>0</v>
      </c>
    </row>
    <row r="869" spans="5:5" ht="12.5">
      <c r="E869" s="8">
        <f t="shared" si="0"/>
        <v>0</v>
      </c>
    </row>
    <row r="870" spans="5:5" ht="12.5">
      <c r="E870" s="8">
        <f t="shared" si="0"/>
        <v>0</v>
      </c>
    </row>
    <row r="871" spans="5:5" ht="12.5">
      <c r="E871" s="8">
        <f t="shared" si="0"/>
        <v>0</v>
      </c>
    </row>
    <row r="872" spans="5:5" ht="12.5">
      <c r="E872" s="8">
        <f t="shared" si="0"/>
        <v>0</v>
      </c>
    </row>
    <row r="873" spans="5:5" ht="12.5">
      <c r="E873" s="8">
        <f t="shared" si="0"/>
        <v>0</v>
      </c>
    </row>
    <row r="874" spans="5:5" ht="12.5">
      <c r="E874" s="8">
        <f t="shared" si="0"/>
        <v>0</v>
      </c>
    </row>
    <row r="875" spans="5:5" ht="12.5">
      <c r="E875" s="8">
        <f t="shared" si="0"/>
        <v>0</v>
      </c>
    </row>
    <row r="876" spans="5:5" ht="12.5">
      <c r="E876" s="8">
        <f t="shared" si="0"/>
        <v>0</v>
      </c>
    </row>
    <row r="877" spans="5:5" ht="12.5">
      <c r="E877" s="8">
        <f t="shared" si="0"/>
        <v>0</v>
      </c>
    </row>
    <row r="878" spans="5:5" ht="12.5">
      <c r="E878" s="8">
        <f t="shared" si="0"/>
        <v>0</v>
      </c>
    </row>
    <row r="879" spans="5:5" ht="12.5">
      <c r="E879" s="8">
        <f t="shared" si="0"/>
        <v>0</v>
      </c>
    </row>
    <row r="880" spans="5:5" ht="12.5">
      <c r="E880" s="8">
        <f t="shared" si="0"/>
        <v>0</v>
      </c>
    </row>
    <row r="881" spans="5:5" ht="12.5">
      <c r="E881" s="8">
        <f t="shared" si="0"/>
        <v>0</v>
      </c>
    </row>
    <row r="882" spans="5:5" ht="12.5">
      <c r="E882" s="8">
        <f t="shared" si="0"/>
        <v>0</v>
      </c>
    </row>
    <row r="883" spans="5:5" ht="12.5">
      <c r="E883" s="8">
        <f t="shared" si="0"/>
        <v>0</v>
      </c>
    </row>
    <row r="884" spans="5:5" ht="12.5">
      <c r="E884" s="8">
        <f t="shared" si="0"/>
        <v>0</v>
      </c>
    </row>
    <row r="885" spans="5:5" ht="12.5">
      <c r="E885" s="8">
        <f t="shared" si="0"/>
        <v>0</v>
      </c>
    </row>
    <row r="886" spans="5:5" ht="12.5">
      <c r="E886" s="8">
        <f t="shared" si="0"/>
        <v>0</v>
      </c>
    </row>
    <row r="887" spans="5:5" ht="12.5">
      <c r="E887" s="8">
        <f t="shared" si="0"/>
        <v>0</v>
      </c>
    </row>
    <row r="888" spans="5:5" ht="12.5">
      <c r="E888" s="8">
        <f t="shared" si="0"/>
        <v>0</v>
      </c>
    </row>
    <row r="889" spans="5:5" ht="12.5">
      <c r="E889" s="8">
        <f t="shared" si="0"/>
        <v>0</v>
      </c>
    </row>
    <row r="890" spans="5:5" ht="12.5">
      <c r="E890" s="8">
        <f t="shared" si="0"/>
        <v>0</v>
      </c>
    </row>
    <row r="891" spans="5:5" ht="12.5">
      <c r="E891" s="8">
        <f t="shared" si="0"/>
        <v>0</v>
      </c>
    </row>
    <row r="892" spans="5:5" ht="12.5">
      <c r="E892" s="8">
        <f t="shared" si="0"/>
        <v>0</v>
      </c>
    </row>
    <row r="893" spans="5:5" ht="12.5">
      <c r="E893" s="8">
        <f t="shared" si="0"/>
        <v>0</v>
      </c>
    </row>
    <row r="894" spans="5:5" ht="12.5">
      <c r="E894" s="8">
        <f t="shared" si="0"/>
        <v>0</v>
      </c>
    </row>
    <row r="895" spans="5:5" ht="12.5">
      <c r="E895" s="8">
        <f t="shared" si="0"/>
        <v>0</v>
      </c>
    </row>
    <row r="896" spans="5:5" ht="12.5">
      <c r="E896" s="8">
        <f t="shared" si="0"/>
        <v>0</v>
      </c>
    </row>
    <row r="897" spans="5:5" ht="12.5">
      <c r="E897" s="8">
        <f t="shared" si="0"/>
        <v>0</v>
      </c>
    </row>
    <row r="898" spans="5:5" ht="12.5">
      <c r="E898" s="8">
        <f t="shared" si="0"/>
        <v>0</v>
      </c>
    </row>
    <row r="899" spans="5:5" ht="12.5">
      <c r="E899" s="8">
        <f t="shared" si="0"/>
        <v>0</v>
      </c>
    </row>
    <row r="900" spans="5:5" ht="12.5">
      <c r="E900" s="8">
        <f t="shared" si="0"/>
        <v>0</v>
      </c>
    </row>
    <row r="901" spans="5:5" ht="12.5">
      <c r="E901" s="8">
        <f t="shared" si="0"/>
        <v>0</v>
      </c>
    </row>
    <row r="902" spans="5:5" ht="12.5">
      <c r="E902" s="8">
        <f t="shared" si="0"/>
        <v>0</v>
      </c>
    </row>
    <row r="903" spans="5:5" ht="12.5">
      <c r="E903" s="8">
        <f t="shared" si="0"/>
        <v>0</v>
      </c>
    </row>
    <row r="904" spans="5:5" ht="12.5">
      <c r="E904" s="8">
        <f t="shared" si="0"/>
        <v>0</v>
      </c>
    </row>
    <row r="905" spans="5:5" ht="12.5">
      <c r="E905" s="8">
        <f t="shared" si="0"/>
        <v>0</v>
      </c>
    </row>
    <row r="906" spans="5:5" ht="12.5">
      <c r="E906" s="8">
        <f t="shared" si="0"/>
        <v>0</v>
      </c>
    </row>
    <row r="907" spans="5:5" ht="12.5">
      <c r="E907" s="8">
        <f t="shared" si="0"/>
        <v>0</v>
      </c>
    </row>
    <row r="908" spans="5:5" ht="12.5">
      <c r="E908" s="8">
        <f t="shared" si="0"/>
        <v>0</v>
      </c>
    </row>
    <row r="909" spans="5:5" ht="12.5">
      <c r="E909" s="8">
        <f t="shared" si="0"/>
        <v>0</v>
      </c>
    </row>
    <row r="910" spans="5:5" ht="12.5">
      <c r="E910" s="8">
        <f t="shared" si="0"/>
        <v>0</v>
      </c>
    </row>
    <row r="911" spans="5:5" ht="12.5">
      <c r="E911" s="8">
        <f t="shared" si="0"/>
        <v>0</v>
      </c>
    </row>
    <row r="912" spans="5:5" ht="12.5">
      <c r="E912" s="8">
        <f t="shared" si="0"/>
        <v>0</v>
      </c>
    </row>
    <row r="913" spans="5:5" ht="12.5">
      <c r="E913" s="8">
        <f t="shared" si="0"/>
        <v>0</v>
      </c>
    </row>
    <row r="914" spans="5:5" ht="12.5">
      <c r="E914" s="8">
        <f t="shared" si="0"/>
        <v>0</v>
      </c>
    </row>
    <row r="915" spans="5:5" ht="12.5">
      <c r="E915" s="8">
        <f t="shared" si="0"/>
        <v>0</v>
      </c>
    </row>
    <row r="916" spans="5:5" ht="12.5">
      <c r="E916" s="8">
        <f t="shared" si="0"/>
        <v>0</v>
      </c>
    </row>
    <row r="917" spans="5:5" ht="12.5">
      <c r="E917" s="8">
        <f t="shared" si="0"/>
        <v>0</v>
      </c>
    </row>
    <row r="918" spans="5:5" ht="12.5">
      <c r="E918" s="8">
        <f t="shared" si="0"/>
        <v>0</v>
      </c>
    </row>
    <row r="919" spans="5:5" ht="12.5">
      <c r="E919" s="8">
        <f t="shared" si="0"/>
        <v>0</v>
      </c>
    </row>
    <row r="920" spans="5:5" ht="12.5">
      <c r="E920" s="8">
        <f t="shared" si="0"/>
        <v>0</v>
      </c>
    </row>
    <row r="921" spans="5:5" ht="12.5">
      <c r="E921" s="8">
        <f t="shared" si="0"/>
        <v>0</v>
      </c>
    </row>
    <row r="922" spans="5:5" ht="12.5">
      <c r="E922" s="8">
        <f t="shared" si="0"/>
        <v>0</v>
      </c>
    </row>
    <row r="923" spans="5:5" ht="12.5">
      <c r="E923" s="8">
        <f t="shared" si="0"/>
        <v>0</v>
      </c>
    </row>
    <row r="924" spans="5:5" ht="12.5">
      <c r="E924" s="8">
        <f t="shared" si="0"/>
        <v>0</v>
      </c>
    </row>
    <row r="925" spans="5:5" ht="12.5">
      <c r="E925" s="8">
        <f t="shared" si="0"/>
        <v>0</v>
      </c>
    </row>
    <row r="926" spans="5:5" ht="12.5">
      <c r="E926" s="8">
        <f t="shared" si="0"/>
        <v>0</v>
      </c>
    </row>
    <row r="927" spans="5:5" ht="12.5">
      <c r="E927" s="8">
        <f t="shared" si="0"/>
        <v>0</v>
      </c>
    </row>
    <row r="928" spans="5:5" ht="12.5">
      <c r="E928" s="8">
        <f t="shared" si="0"/>
        <v>0</v>
      </c>
    </row>
    <row r="929" spans="5:5" ht="12.5">
      <c r="E929" s="8">
        <f t="shared" si="0"/>
        <v>0</v>
      </c>
    </row>
    <row r="930" spans="5:5" ht="12.5">
      <c r="E930" s="8">
        <f t="shared" si="0"/>
        <v>0</v>
      </c>
    </row>
    <row r="931" spans="5:5" ht="12.5">
      <c r="E931" s="8">
        <f t="shared" si="0"/>
        <v>0</v>
      </c>
    </row>
    <row r="932" spans="5:5" ht="12.5">
      <c r="E932" s="8">
        <f t="shared" si="0"/>
        <v>0</v>
      </c>
    </row>
    <row r="933" spans="5:5" ht="12.5">
      <c r="E933" s="8">
        <f t="shared" si="0"/>
        <v>0</v>
      </c>
    </row>
    <row r="934" spans="5:5" ht="12.5">
      <c r="E934" s="8">
        <f t="shared" si="0"/>
        <v>0</v>
      </c>
    </row>
    <row r="935" spans="5:5" ht="12.5">
      <c r="E935" s="8">
        <f t="shared" si="0"/>
        <v>0</v>
      </c>
    </row>
    <row r="936" spans="5:5" ht="12.5">
      <c r="E936" s="8">
        <f t="shared" si="0"/>
        <v>0</v>
      </c>
    </row>
    <row r="937" spans="5:5" ht="12.5">
      <c r="E937" s="8">
        <f t="shared" si="0"/>
        <v>0</v>
      </c>
    </row>
    <row r="938" spans="5:5" ht="12.5">
      <c r="E938" s="8">
        <f t="shared" si="0"/>
        <v>0</v>
      </c>
    </row>
    <row r="939" spans="5:5" ht="12.5">
      <c r="E939" s="8">
        <f t="shared" si="0"/>
        <v>0</v>
      </c>
    </row>
    <row r="940" spans="5:5" ht="12.5">
      <c r="E940" s="8">
        <f t="shared" si="0"/>
        <v>0</v>
      </c>
    </row>
    <row r="941" spans="5:5" ht="12.5">
      <c r="E941" s="8">
        <f t="shared" si="0"/>
        <v>0</v>
      </c>
    </row>
    <row r="942" spans="5:5" ht="12.5">
      <c r="E942" s="8">
        <f t="shared" si="0"/>
        <v>0</v>
      </c>
    </row>
    <row r="943" spans="5:5" ht="12.5">
      <c r="E943" s="8">
        <f t="shared" si="0"/>
        <v>0</v>
      </c>
    </row>
    <row r="944" spans="5:5" ht="12.5">
      <c r="E944" s="8">
        <f t="shared" si="0"/>
        <v>0</v>
      </c>
    </row>
    <row r="945" spans="5:5" ht="12.5">
      <c r="E945" s="8">
        <f t="shared" si="0"/>
        <v>0</v>
      </c>
    </row>
    <row r="946" spans="5:5" ht="12.5">
      <c r="E946" s="8">
        <f t="shared" si="0"/>
        <v>0</v>
      </c>
    </row>
    <row r="947" spans="5:5" ht="12.5">
      <c r="E947" s="8">
        <f t="shared" si="0"/>
        <v>0</v>
      </c>
    </row>
    <row r="948" spans="5:5" ht="12.5">
      <c r="E948" s="8">
        <f t="shared" si="0"/>
        <v>0</v>
      </c>
    </row>
    <row r="949" spans="5:5" ht="12.5">
      <c r="E949" s="8">
        <f t="shared" si="0"/>
        <v>0</v>
      </c>
    </row>
    <row r="950" spans="5:5" ht="12.5">
      <c r="E950" s="8">
        <f t="shared" si="0"/>
        <v>0</v>
      </c>
    </row>
    <row r="951" spans="5:5" ht="12.5">
      <c r="E951" s="8">
        <f t="shared" si="0"/>
        <v>0</v>
      </c>
    </row>
    <row r="952" spans="5:5" ht="12.5">
      <c r="E952" s="8">
        <f t="shared" si="0"/>
        <v>0</v>
      </c>
    </row>
    <row r="953" spans="5:5" ht="12.5">
      <c r="E953" s="8">
        <f t="shared" si="0"/>
        <v>0</v>
      </c>
    </row>
    <row r="954" spans="5:5" ht="12.5">
      <c r="E954" s="8">
        <f t="shared" si="0"/>
        <v>0</v>
      </c>
    </row>
    <row r="955" spans="5:5" ht="12.5">
      <c r="E955" s="8">
        <f t="shared" si="0"/>
        <v>0</v>
      </c>
    </row>
    <row r="956" spans="5:5" ht="12.5">
      <c r="E956" s="8">
        <f t="shared" si="0"/>
        <v>0</v>
      </c>
    </row>
    <row r="957" spans="5:5" ht="12.5">
      <c r="E957" s="8">
        <f t="shared" si="0"/>
        <v>0</v>
      </c>
    </row>
    <row r="958" spans="5:5" ht="12.5">
      <c r="E958" s="8">
        <f t="shared" si="0"/>
        <v>0</v>
      </c>
    </row>
    <row r="959" spans="5:5" ht="12.5">
      <c r="E959" s="8">
        <f t="shared" si="0"/>
        <v>0</v>
      </c>
    </row>
    <row r="960" spans="5:5" ht="12.5">
      <c r="E960" s="8">
        <f t="shared" si="0"/>
        <v>0</v>
      </c>
    </row>
    <row r="961" spans="5:5" ht="12.5">
      <c r="E961" s="8">
        <f t="shared" si="0"/>
        <v>0</v>
      </c>
    </row>
    <row r="962" spans="5:5" ht="12.5">
      <c r="E962" s="8">
        <f t="shared" si="0"/>
        <v>0</v>
      </c>
    </row>
    <row r="963" spans="5:5" ht="12.5">
      <c r="E963" s="8">
        <f t="shared" si="0"/>
        <v>0</v>
      </c>
    </row>
    <row r="964" spans="5:5" ht="12.5">
      <c r="E964" s="8">
        <f t="shared" si="0"/>
        <v>0</v>
      </c>
    </row>
    <row r="965" spans="5:5" ht="12.5">
      <c r="E965" s="8">
        <f t="shared" si="0"/>
        <v>0</v>
      </c>
    </row>
    <row r="966" spans="5:5" ht="12.5">
      <c r="E966" s="8">
        <f t="shared" si="0"/>
        <v>0</v>
      </c>
    </row>
    <row r="967" spans="5:5" ht="12.5">
      <c r="E967" s="8">
        <f t="shared" si="0"/>
        <v>0</v>
      </c>
    </row>
    <row r="968" spans="5:5" ht="12.5">
      <c r="E968" s="8">
        <f t="shared" si="0"/>
        <v>0</v>
      </c>
    </row>
    <row r="969" spans="5:5" ht="12.5">
      <c r="E969" s="8">
        <f t="shared" si="0"/>
        <v>0</v>
      </c>
    </row>
    <row r="970" spans="5:5" ht="12.5">
      <c r="E970" s="8">
        <f t="shared" si="0"/>
        <v>0</v>
      </c>
    </row>
    <row r="971" spans="5:5" ht="12.5">
      <c r="E971" s="8">
        <f t="shared" si="0"/>
        <v>0</v>
      </c>
    </row>
    <row r="972" spans="5:5" ht="12.5">
      <c r="E972" s="8">
        <f t="shared" si="0"/>
        <v>0</v>
      </c>
    </row>
    <row r="973" spans="5:5" ht="12.5">
      <c r="E973" s="8">
        <f t="shared" si="0"/>
        <v>0</v>
      </c>
    </row>
    <row r="974" spans="5:5" ht="12.5">
      <c r="E974" s="8">
        <f t="shared" si="0"/>
        <v>0</v>
      </c>
    </row>
    <row r="975" spans="5:5" ht="12.5">
      <c r="E975" s="8">
        <f t="shared" si="0"/>
        <v>0</v>
      </c>
    </row>
    <row r="976" spans="5:5" ht="12.5">
      <c r="E976" s="8">
        <f t="shared" si="0"/>
        <v>0</v>
      </c>
    </row>
    <row r="977" spans="5:5" ht="12.5">
      <c r="E977" s="8">
        <f t="shared" si="0"/>
        <v>0</v>
      </c>
    </row>
    <row r="978" spans="5:5" ht="12.5">
      <c r="E978" s="8">
        <f t="shared" si="0"/>
        <v>0</v>
      </c>
    </row>
    <row r="979" spans="5:5" ht="12.5">
      <c r="E979" s="8">
        <f t="shared" si="0"/>
        <v>0</v>
      </c>
    </row>
    <row r="980" spans="5:5" ht="12.5">
      <c r="E980" s="8">
        <f t="shared" si="0"/>
        <v>0</v>
      </c>
    </row>
    <row r="981" spans="5:5" ht="12.5">
      <c r="E981" s="8">
        <f t="shared" si="0"/>
        <v>0</v>
      </c>
    </row>
    <row r="982" spans="5:5" ht="12.5">
      <c r="E982" s="8">
        <f t="shared" si="0"/>
        <v>0</v>
      </c>
    </row>
    <row r="983" spans="5:5" ht="12.5">
      <c r="E983" s="8">
        <f t="shared" si="0"/>
        <v>0</v>
      </c>
    </row>
    <row r="984" spans="5:5" ht="12.5">
      <c r="E984" s="8">
        <f t="shared" si="0"/>
        <v>0</v>
      </c>
    </row>
    <row r="985" spans="5:5" ht="12.5">
      <c r="E985" s="8">
        <f t="shared" si="0"/>
        <v>0</v>
      </c>
    </row>
    <row r="986" spans="5:5" ht="12.5">
      <c r="E986" s="8">
        <f t="shared" si="0"/>
        <v>0</v>
      </c>
    </row>
    <row r="987" spans="5:5" ht="12.5">
      <c r="E987" s="8">
        <f t="shared" si="0"/>
        <v>0</v>
      </c>
    </row>
    <row r="988" spans="5:5" ht="12.5">
      <c r="E988" s="8">
        <f t="shared" si="0"/>
        <v>0</v>
      </c>
    </row>
    <row r="989" spans="5:5" ht="12.5">
      <c r="E989" s="8">
        <f t="shared" si="0"/>
        <v>0</v>
      </c>
    </row>
    <row r="990" spans="5:5" ht="12.5">
      <c r="E990" s="8">
        <f t="shared" si="0"/>
        <v>0</v>
      </c>
    </row>
    <row r="991" spans="5:5" ht="12.5">
      <c r="E991" s="8">
        <f t="shared" si="0"/>
        <v>0</v>
      </c>
    </row>
    <row r="992" spans="5:5" ht="12.5">
      <c r="E992" s="8">
        <f t="shared" si="0"/>
        <v>0</v>
      </c>
    </row>
    <row r="993" spans="5:5" ht="12.5">
      <c r="E993" s="8">
        <f t="shared" si="0"/>
        <v>0</v>
      </c>
    </row>
    <row r="994" spans="5:5" ht="12.5">
      <c r="E994" s="8">
        <f t="shared" si="0"/>
        <v>0</v>
      </c>
    </row>
    <row r="995" spans="5:5" ht="12.5">
      <c r="E995" s="8">
        <f t="shared" si="0"/>
        <v>0</v>
      </c>
    </row>
    <row r="996" spans="5:5" ht="12.5">
      <c r="E996" s="8">
        <f t="shared" si="0"/>
        <v>0</v>
      </c>
    </row>
    <row r="997" spans="5:5" ht="12.5">
      <c r="E997" s="8">
        <f t="shared" si="0"/>
        <v>0</v>
      </c>
    </row>
    <row r="998" spans="5:5" ht="12.5">
      <c r="E998" s="8">
        <f t="shared" si="0"/>
        <v>0</v>
      </c>
    </row>
    <row r="999" spans="5:5" ht="12.5">
      <c r="E999" s="8">
        <f t="shared" si="0"/>
        <v>0</v>
      </c>
    </row>
    <row r="1000" spans="5:5" ht="12.5">
      <c r="E1000" s="8">
        <f t="shared" si="0"/>
        <v>0</v>
      </c>
    </row>
  </sheetData>
  <sheetProtection algorithmName="SHA-512" hashValue="JpwbAeQqq1gsTGpBYlxnRnhl4Bd+ZNo5/g0fZs9wtHbm97FZmK8/iN1a7Izj8NprdNM7slbqUODg9SZfpgw8wA==" saltValue="uxGkYeRKxYTKk6L1ifmpjg==" spinCount="100000" sheet="1" objects="1" scenarios="1" selectLockedCells="1" selectUnlockedCells="1"/>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outlinePr summaryBelow="0" summaryRight="0"/>
  </sheetPr>
  <dimension ref="A1:L118"/>
  <sheetViews>
    <sheetView workbookViewId="0">
      <selection activeCell="B1" sqref="A1:B1"/>
    </sheetView>
  </sheetViews>
  <sheetFormatPr defaultColWidth="14.45312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291</v>
      </c>
      <c r="G1" s="2" t="s">
        <v>292</v>
      </c>
      <c r="H1" s="2">
        <v>3</v>
      </c>
      <c r="I1" s="2">
        <v>2</v>
      </c>
      <c r="J1" s="2">
        <v>3</v>
      </c>
      <c r="L1" s="2" t="s">
        <v>293</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2.5">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2.5">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2.5">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2.5">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2.5">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2.5">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2.5">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2.5">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2.5">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2.5">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2.5">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2.5">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2.5">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2.5">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2.5">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2.5">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2.5">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2.5">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2.5">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2.5">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2.5">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2.5">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2.5">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2.5">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2.5">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2.5">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2.5">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2.5">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2.5">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2.5">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2.5">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2.5">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2.5">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2.5">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2.5">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2.5">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2.5">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2.5">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2.5">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2.5">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2.5">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2.5">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2.5">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2.5">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2.5">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2.5">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2.5">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2.5">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2.5">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2.5">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2.5">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2.5">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2.5">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2.5">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2.5">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2.5">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2.5">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2.5">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2.5">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2.5">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2.5">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2.5">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2.5">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2.5">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2.5">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2.5">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2.5">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2.5">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2.5">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2.5">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2.5">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2.5">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2.5">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sheetProtection algorithmName="SHA-512" hashValue="whVewso12h5s6uhzQj7zQ6MJmiyLOhVh1gaeidkc/av+Hg3rPQP24zHtNXuSdN2n6KIC/PrvV9MUz9THhK28wA==" saltValue="AY/JtYK/k5mZHr7lMlj4yw=="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outlinePr summaryBelow="0" summaryRight="0"/>
  </sheetPr>
  <dimension ref="A1:P118"/>
  <sheetViews>
    <sheetView workbookViewId="0">
      <selection sqref="A1:B1"/>
    </sheetView>
  </sheetViews>
  <sheetFormatPr defaultColWidth="14.45312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294</v>
      </c>
      <c r="I1" s="2" t="s">
        <v>295</v>
      </c>
      <c r="J1" s="2">
        <v>3</v>
      </c>
      <c r="K1" s="2">
        <v>2</v>
      </c>
      <c r="L1" s="2">
        <v>2</v>
      </c>
      <c r="M1" s="2" t="s">
        <v>20</v>
      </c>
      <c r="N1" s="2">
        <v>2</v>
      </c>
      <c r="P1" s="2" t="s">
        <v>296</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2.5">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2.5">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2.5">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2.5">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2.5">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2.5">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2.5">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2.5">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2.5">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2.5">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2.5">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2.5">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2.5">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2.5">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2.5">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2.5">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2.5">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2.5">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2.5">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2.5">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2.5">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2.5">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2.5">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2.5">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2.5">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2.5">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2.5">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2.5">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2.5">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2.5">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2.5">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2.5">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2.5">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2.5">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2.5">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2.5">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2.5">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2.5">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2.5">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2.5">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2.5">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2.5">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2.5">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2.5">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2.5">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2.5">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2.5">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2.5">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2.5">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2.5">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2.5">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2.5">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2.5">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2.5">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2.5">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2.5">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2.5">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2.5">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2.5">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2.5">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2.5">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2.5">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2.5">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2.5">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2.5">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2.5">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2.5">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2.5">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2.5">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2.5">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2.5">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2.5">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2.5">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sheetProtection algorithmName="SHA-512" hashValue="VVCbg3qVpnbaP24dJQg3fXD0vWqvEXI1bMDvcntqy+kjdFwlw3d00jHFi00fo6Xcfz/SiPYsHL5hAAN7W5fCDQ==" saltValue="egqjLbYCZ5CX79mr20XqLQ=="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outlinePr summaryBelow="0" summaryRight="0"/>
  </sheetPr>
  <dimension ref="A1:L118"/>
  <sheetViews>
    <sheetView workbookViewId="0">
      <selection activeCell="B1" sqref="B1:B118"/>
    </sheetView>
  </sheetViews>
  <sheetFormatPr defaultColWidth="14.45312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297</v>
      </c>
      <c r="G1" s="2" t="s">
        <v>298</v>
      </c>
      <c r="H1" s="2">
        <v>3</v>
      </c>
      <c r="I1" s="2">
        <v>3</v>
      </c>
      <c r="J1" s="2">
        <v>2</v>
      </c>
      <c r="L1" s="2" t="s">
        <v>299</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2.5">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2.5">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2.5">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2.5">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2.5">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2.5">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2.5">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2.5">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2.5">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2.5">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2.5">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2.5">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2.5">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2.5">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2.5">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2.5">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2.5">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2.5">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2.5">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2.5">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2.5">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2.5">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2.5">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2.5">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2.5">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2.5">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2.5">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2.5">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2.5">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2.5">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2.5">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2.5">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2.5">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2.5">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2.5">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2.5">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2.5">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2.5">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2.5">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2.5">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2.5">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2.5">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2.5">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2.5">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2.5">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2.5">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2.5">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2.5">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2.5">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2.5">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2.5">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2.5">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2.5">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2.5">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2.5">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2.5">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2.5">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2.5">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2.5">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2.5">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2.5">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2.5">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2.5">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2.5">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2.5">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2.5">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2.5">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2.5">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2.5">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2.5">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2.5">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2.5">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2.5">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sheetProtection algorithmName="SHA-512" hashValue="uT1BLZLReUK0EQOobIDbg0WSQ7rvnhfuEGZEm2GasY9ogv21Koe+R67Q57Z74WYftDEiOV7sDTl6jospvPgCtQ==" saltValue="VWLRCt4P45EK6/e5m8LQMg=="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outlinePr summaryBelow="0" summaryRight="0"/>
  </sheetPr>
  <dimension ref="A1:D34"/>
  <sheetViews>
    <sheetView workbookViewId="0">
      <selection activeCell="D6" sqref="D6"/>
    </sheetView>
  </sheetViews>
  <sheetFormatPr defaultColWidth="14.453125" defaultRowHeight="15.75" customHeight="1"/>
  <cols>
    <col min="1" max="1" width="28.36328125" customWidth="1"/>
    <col min="2" max="2" width="40.453125" customWidth="1"/>
    <col min="3" max="3" width="20.453125" customWidth="1"/>
    <col min="4" max="4" width="10.36328125" customWidth="1"/>
  </cols>
  <sheetData>
    <row r="1" spans="1:4" ht="15.75" customHeight="1">
      <c r="A1" s="9" t="s">
        <v>300</v>
      </c>
      <c r="B1" s="1">
        <f>'Staff Knowledge'!L2+'Specific Measures'!T2+'Emergency Readiness'!AX2+'Isolation Capacity'!P2+'Stakeholder Coordination'!J2+'Logistics Coordination'!L2+'Risk Communication'!P2+'Public Health'!L2</f>
        <v>234</v>
      </c>
    </row>
    <row r="5" spans="1:4" ht="15.75" customHeight="1">
      <c r="A5" s="9" t="s">
        <v>301</v>
      </c>
    </row>
    <row r="6" spans="1:4" ht="12.5">
      <c r="A6" s="2" t="s">
        <v>302</v>
      </c>
      <c r="B6" s="2">
        <v>1</v>
      </c>
    </row>
    <row r="7" spans="1:4" ht="12.5">
      <c r="A7" s="2" t="s">
        <v>303</v>
      </c>
      <c r="B7" s="2">
        <v>0</v>
      </c>
    </row>
    <row r="8" spans="1:4" ht="12.5">
      <c r="A8" s="2" t="s">
        <v>304</v>
      </c>
      <c r="B8" s="2">
        <v>2</v>
      </c>
    </row>
    <row r="12" spans="1:4" ht="15.75" customHeight="1">
      <c r="A12" s="9" t="s">
        <v>305</v>
      </c>
    </row>
    <row r="13" spans="1:4" ht="15.75" customHeight="1">
      <c r="A13" s="10" t="s">
        <v>306</v>
      </c>
      <c r="B13" s="340" t="s">
        <v>307</v>
      </c>
      <c r="C13" s="341"/>
      <c r="D13" s="342"/>
    </row>
    <row r="14" spans="1:4" ht="15.75" customHeight="1">
      <c r="A14" s="11" t="s">
        <v>308</v>
      </c>
      <c r="B14" s="343" t="s">
        <v>309</v>
      </c>
      <c r="C14" s="341"/>
      <c r="D14" s="342"/>
    </row>
    <row r="15" spans="1:4" ht="15.75" customHeight="1">
      <c r="A15" s="12" t="s">
        <v>310</v>
      </c>
      <c r="B15" s="340" t="s">
        <v>311</v>
      </c>
      <c r="C15" s="341"/>
      <c r="D15" s="342"/>
    </row>
    <row r="16" spans="1:4" ht="15.75" customHeight="1">
      <c r="A16" s="13" t="s">
        <v>312</v>
      </c>
      <c r="B16" s="343" t="s">
        <v>313</v>
      </c>
      <c r="C16" s="341"/>
      <c r="D16" s="342"/>
    </row>
    <row r="17" spans="1:4" ht="15.75" customHeight="1">
      <c r="A17" s="14" t="s">
        <v>314</v>
      </c>
      <c r="B17" s="343" t="s">
        <v>315</v>
      </c>
      <c r="C17" s="341"/>
      <c r="D17" s="342"/>
    </row>
    <row r="21" spans="1:4" ht="15.75" customHeight="1">
      <c r="A21" s="9" t="s">
        <v>316</v>
      </c>
      <c r="B21" s="9" t="s">
        <v>317</v>
      </c>
      <c r="C21" s="9" t="s">
        <v>318</v>
      </c>
    </row>
    <row r="22" spans="1:4" ht="12.5">
      <c r="A22" s="2" t="s">
        <v>319</v>
      </c>
      <c r="B22" s="2" t="s">
        <v>320</v>
      </c>
      <c r="C22" s="15" t="s">
        <v>321</v>
      </c>
    </row>
    <row r="23" spans="1:4" ht="12.5">
      <c r="A23" s="2" t="s">
        <v>322</v>
      </c>
      <c r="B23" s="2" t="s">
        <v>323</v>
      </c>
      <c r="C23" s="15" t="s">
        <v>324</v>
      </c>
    </row>
    <row r="27" spans="1:4" ht="15.75" customHeight="1">
      <c r="A27" s="16" t="s">
        <v>325</v>
      </c>
      <c r="B27" s="16" t="s">
        <v>317</v>
      </c>
      <c r="C27" s="16" t="s">
        <v>318</v>
      </c>
    </row>
    <row r="28" spans="1:4" ht="12.5">
      <c r="A28" s="2" t="s">
        <v>326</v>
      </c>
    </row>
    <row r="29" spans="1:4" ht="12.5">
      <c r="A29" s="2" t="s">
        <v>327</v>
      </c>
    </row>
    <row r="30" spans="1:4" ht="12.5">
      <c r="A30" s="2" t="s">
        <v>328</v>
      </c>
    </row>
    <row r="31" spans="1:4" ht="12.5">
      <c r="A31" s="4" t="s">
        <v>329</v>
      </c>
      <c r="B31" s="4" t="s">
        <v>330</v>
      </c>
      <c r="C31" s="15" t="s">
        <v>331</v>
      </c>
    </row>
    <row r="32" spans="1:4" ht="12.5">
      <c r="A32" s="4" t="s">
        <v>332</v>
      </c>
      <c r="B32" s="2" t="s">
        <v>333</v>
      </c>
      <c r="C32" s="15" t="s">
        <v>334</v>
      </c>
    </row>
    <row r="33" spans="1:3" ht="12.5">
      <c r="A33" s="4" t="s">
        <v>335</v>
      </c>
      <c r="B33" s="2" t="s">
        <v>336</v>
      </c>
      <c r="C33" s="15" t="s">
        <v>337</v>
      </c>
    </row>
    <row r="34" spans="1:3" ht="12.5">
      <c r="A34" s="4" t="s">
        <v>338</v>
      </c>
      <c r="B34" s="2" t="s">
        <v>339</v>
      </c>
      <c r="C34" s="15" t="s">
        <v>340</v>
      </c>
    </row>
  </sheetData>
  <sheetProtection algorithmName="SHA-512" hashValue="EKTqv9XcyaZUZ92tSdbqvYjeG3N+/vKUBd0VTp6sI++zJiaim+28NupLdfTohC6Nx01zT65ujewJ0Cm2yX0ITw==" saltValue="fYWpxb9ZX6iIFR/N+XvKpw==" spinCount="100000" sheet="1" objects="1" scenarios="1" selectLockedCells="1" selectUnlockedCells="1"/>
  <mergeCells count="5">
    <mergeCell ref="B13:D13"/>
    <mergeCell ref="B14:D14"/>
    <mergeCell ref="B15:D15"/>
    <mergeCell ref="B16:D16"/>
    <mergeCell ref="B17:D17"/>
  </mergeCells>
  <hyperlinks>
    <hyperlink ref="C22" r:id="rId1" xr:uid="{00000000-0004-0000-0B00-000000000000}"/>
    <hyperlink ref="C23" r:id="rId2" xr:uid="{00000000-0004-0000-0B00-000001000000}"/>
    <hyperlink ref="C31" r:id="rId3" xr:uid="{00000000-0004-0000-0B00-000002000000}"/>
    <hyperlink ref="C32" r:id="rId4" xr:uid="{00000000-0004-0000-0B00-000003000000}"/>
    <hyperlink ref="C33" r:id="rId5" xr:uid="{00000000-0004-0000-0B00-000004000000}"/>
    <hyperlink ref="C34" r:id="rId6" xr:uid="{00000000-0004-0000-0B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7464-5C6C-1C4E-817B-F5D565BC836E}">
  <dimension ref="B1:J64"/>
  <sheetViews>
    <sheetView showGridLines="0" zoomScale="75" zoomScaleNormal="80" zoomScalePageLayoutView="75" workbookViewId="0">
      <selection activeCell="C4" sqref="C4:E4"/>
    </sheetView>
  </sheetViews>
  <sheetFormatPr defaultColWidth="9.1796875" defaultRowHeight="14"/>
  <cols>
    <col min="1" max="1" width="9.1796875" style="23"/>
    <col min="2" max="2" width="65.6328125" style="23" customWidth="1"/>
    <col min="3" max="4" width="11.6328125" style="23" customWidth="1"/>
    <col min="5" max="5" width="62.36328125" style="23" customWidth="1"/>
    <col min="6" max="6" width="23.81640625" style="23" customWidth="1"/>
    <col min="7" max="7" width="26.453125" style="23" customWidth="1"/>
    <col min="8" max="8" width="24.36328125" style="23" customWidth="1"/>
    <col min="9" max="9" width="13.1796875" style="23" customWidth="1"/>
    <col min="10" max="12" width="9.1796875" style="23"/>
    <col min="13" max="13" width="21.453125" style="23" customWidth="1"/>
    <col min="14" max="14" width="18.453125" style="23" customWidth="1"/>
    <col min="15" max="15" width="20.1796875" style="23" customWidth="1"/>
    <col min="16" max="16" width="16.81640625" style="23" customWidth="1"/>
    <col min="17" max="17" width="22.453125" style="23" customWidth="1"/>
    <col min="18" max="19" width="9.1796875" style="23"/>
    <col min="20" max="20" width="40.453125" style="23" customWidth="1"/>
    <col min="21" max="16384" width="9.1796875" style="23"/>
  </cols>
  <sheetData>
    <row r="1" spans="2:9" ht="75" customHeight="1" thickBot="1"/>
    <row r="2" spans="2:9" ht="30" customHeight="1" thickBot="1">
      <c r="B2" s="265" t="s">
        <v>0</v>
      </c>
      <c r="C2" s="266"/>
      <c r="D2" s="266"/>
      <c r="E2" s="267"/>
      <c r="F2" s="45"/>
      <c r="G2" s="45"/>
      <c r="H2" s="45"/>
      <c r="I2" s="45"/>
    </row>
    <row r="3" spans="2:9" ht="30" customHeight="1" thickBot="1">
      <c r="B3" s="46"/>
      <c r="C3" s="46"/>
      <c r="D3" s="46"/>
      <c r="E3" s="46"/>
      <c r="F3" s="45"/>
      <c r="G3" s="45"/>
      <c r="H3" s="45"/>
      <c r="I3" s="45"/>
    </row>
    <row r="4" spans="2:9" ht="30" customHeight="1">
      <c r="B4" s="76" t="s">
        <v>1</v>
      </c>
      <c r="C4" s="275"/>
      <c r="D4" s="276"/>
      <c r="E4" s="277"/>
      <c r="F4" s="45"/>
      <c r="G4" s="45"/>
      <c r="H4" s="45"/>
      <c r="I4" s="45"/>
    </row>
    <row r="5" spans="2:9" ht="30" customHeight="1">
      <c r="B5" s="77" t="s">
        <v>2</v>
      </c>
      <c r="C5" s="268"/>
      <c r="D5" s="268"/>
      <c r="E5" s="269"/>
      <c r="F5" s="47"/>
      <c r="G5" s="47"/>
      <c r="H5" s="47"/>
      <c r="I5" s="47"/>
    </row>
    <row r="6" spans="2:9" ht="30" customHeight="1">
      <c r="B6" s="77" t="s">
        <v>3</v>
      </c>
      <c r="C6" s="272"/>
      <c r="D6" s="273"/>
      <c r="E6" s="274"/>
      <c r="F6" s="47"/>
      <c r="G6" s="47"/>
      <c r="H6" s="47"/>
      <c r="I6" s="47"/>
    </row>
    <row r="7" spans="2:9" ht="27" customHeight="1">
      <c r="B7" s="78" t="s">
        <v>4</v>
      </c>
      <c r="C7" s="270"/>
      <c r="D7" s="270"/>
      <c r="E7" s="271"/>
      <c r="F7" s="57"/>
      <c r="G7" s="47"/>
      <c r="H7" s="47"/>
      <c r="I7" s="47"/>
    </row>
    <row r="8" spans="2:9" ht="61" customHeight="1">
      <c r="B8" s="78" t="s">
        <v>5</v>
      </c>
      <c r="C8" s="272"/>
      <c r="D8" s="273"/>
      <c r="E8" s="274"/>
      <c r="F8" s="57"/>
      <c r="G8" s="47"/>
      <c r="H8" s="47"/>
      <c r="I8" s="47"/>
    </row>
    <row r="9" spans="2:9" ht="30" customHeight="1">
      <c r="B9" s="78" t="s">
        <v>6</v>
      </c>
      <c r="C9" s="270"/>
      <c r="D9" s="270"/>
      <c r="E9" s="271"/>
      <c r="F9" s="47"/>
      <c r="G9" s="47"/>
      <c r="H9" s="47"/>
      <c r="I9" s="47"/>
    </row>
    <row r="10" spans="2:9" ht="30" customHeight="1">
      <c r="B10" s="278" t="s">
        <v>7</v>
      </c>
      <c r="C10" s="279"/>
      <c r="D10" s="279"/>
      <c r="E10" s="280"/>
      <c r="F10" s="47"/>
      <c r="G10" s="47"/>
      <c r="H10" s="47"/>
      <c r="I10" s="47"/>
    </row>
    <row r="11" spans="2:9" ht="56.5" customHeight="1">
      <c r="B11" s="78" t="s">
        <v>8</v>
      </c>
      <c r="C11" s="270"/>
      <c r="D11" s="270"/>
      <c r="E11" s="271"/>
      <c r="F11" s="47"/>
      <c r="G11" s="47"/>
      <c r="H11" s="47"/>
      <c r="I11" s="47"/>
    </row>
    <row r="12" spans="2:9" ht="58.5" customHeight="1">
      <c r="B12" s="78" t="s">
        <v>9</v>
      </c>
      <c r="C12" s="263"/>
      <c r="D12" s="263"/>
      <c r="E12" s="264"/>
      <c r="F12" s="47"/>
      <c r="G12" s="47"/>
      <c r="H12" s="47"/>
      <c r="I12" s="47"/>
    </row>
    <row r="13" spans="2:9" ht="30" customHeight="1">
      <c r="B13" s="78" t="s">
        <v>10</v>
      </c>
      <c r="C13" s="263"/>
      <c r="D13" s="263"/>
      <c r="E13" s="264"/>
      <c r="F13" s="47"/>
      <c r="G13" s="47"/>
      <c r="H13" s="47"/>
      <c r="I13" s="47"/>
    </row>
    <row r="14" spans="2:9" ht="30" customHeight="1">
      <c r="B14" s="78" t="s">
        <v>11</v>
      </c>
      <c r="C14" s="270"/>
      <c r="D14" s="270"/>
      <c r="E14" s="271"/>
      <c r="F14" s="47"/>
      <c r="G14" s="47"/>
      <c r="H14" s="47"/>
      <c r="I14" s="47"/>
    </row>
    <row r="15" spans="2:9" ht="49.5" thickBot="1">
      <c r="B15" s="79" t="s">
        <v>12</v>
      </c>
      <c r="C15" s="287"/>
      <c r="D15" s="287"/>
      <c r="E15" s="288"/>
      <c r="F15" s="47"/>
      <c r="G15" s="48"/>
      <c r="H15" s="47"/>
      <c r="I15" s="47"/>
    </row>
    <row r="17" spans="2:10" ht="14.5" thickBot="1"/>
    <row r="18" spans="2:10" ht="56" customHeight="1" thickBot="1">
      <c r="B18" s="289" t="s">
        <v>13</v>
      </c>
      <c r="C18" s="290"/>
      <c r="D18" s="290"/>
      <c r="E18" s="291"/>
    </row>
    <row r="19" spans="2:10" ht="73" customHeight="1">
      <c r="B19" s="292" t="s">
        <v>14</v>
      </c>
      <c r="C19" s="293"/>
      <c r="D19" s="293"/>
      <c r="E19" s="294"/>
      <c r="F19" s="49"/>
      <c r="G19" s="49"/>
      <c r="H19" s="49"/>
      <c r="I19" s="49"/>
    </row>
    <row r="20" spans="2:10" ht="48" customHeight="1">
      <c r="B20" s="292"/>
      <c r="C20" s="293"/>
      <c r="D20" s="293"/>
      <c r="E20" s="294"/>
      <c r="F20" s="49"/>
      <c r="G20" s="49"/>
      <c r="H20" s="49"/>
      <c r="I20" s="49"/>
    </row>
    <row r="21" spans="2:10" ht="50" customHeight="1" thickBot="1">
      <c r="B21" s="295"/>
      <c r="C21" s="296"/>
      <c r="D21" s="296"/>
      <c r="E21" s="297"/>
      <c r="F21" s="49"/>
      <c r="G21" s="50"/>
      <c r="H21" s="49"/>
      <c r="I21" s="49"/>
    </row>
    <row r="22" spans="2:10" ht="21" customHeight="1">
      <c r="B22" s="298" t="s">
        <v>15</v>
      </c>
      <c r="C22" s="299"/>
      <c r="D22" s="299"/>
      <c r="E22" s="300"/>
      <c r="F22" s="42"/>
      <c r="G22" s="42"/>
      <c r="H22" s="42"/>
      <c r="I22" s="42"/>
    </row>
    <row r="23" spans="2:10" ht="62" customHeight="1" thickBot="1">
      <c r="B23" s="304" t="s">
        <v>16</v>
      </c>
      <c r="C23" s="305"/>
      <c r="D23" s="305"/>
      <c r="E23" s="306"/>
      <c r="F23" s="51"/>
      <c r="G23" s="51"/>
      <c r="H23" s="51"/>
      <c r="I23" s="51"/>
      <c r="J23" s="51"/>
    </row>
    <row r="24" spans="2:10" ht="57">
      <c r="B24" s="80" t="s">
        <v>17</v>
      </c>
      <c r="C24" s="81" t="s">
        <v>18</v>
      </c>
      <c r="D24" s="81" t="s">
        <v>19</v>
      </c>
      <c r="E24" s="81" t="s">
        <v>20</v>
      </c>
      <c r="F24" s="52"/>
      <c r="G24" s="52"/>
      <c r="H24" s="52"/>
      <c r="I24" s="53"/>
      <c r="J24" s="53"/>
    </row>
    <row r="25" spans="2:10" ht="93" customHeight="1">
      <c r="B25" s="82" t="s">
        <v>21</v>
      </c>
      <c r="C25" s="152">
        <v>0</v>
      </c>
      <c r="D25" s="83">
        <f t="shared" ref="D25:D26" si="0">C25</f>
        <v>0</v>
      </c>
      <c r="E25" s="84" t="s">
        <v>22</v>
      </c>
      <c r="F25" s="52"/>
      <c r="G25" s="52"/>
      <c r="H25" s="52"/>
      <c r="I25" s="53"/>
      <c r="J25" s="53"/>
    </row>
    <row r="26" spans="2:10" ht="71" customHeight="1">
      <c r="B26" s="82" t="s">
        <v>23</v>
      </c>
      <c r="C26" s="152">
        <v>0</v>
      </c>
      <c r="D26" s="83">
        <f t="shared" si="0"/>
        <v>0</v>
      </c>
      <c r="E26" s="84"/>
      <c r="F26" s="52"/>
      <c r="G26" s="52"/>
      <c r="H26" s="52"/>
      <c r="I26" s="53"/>
      <c r="J26" s="53"/>
    </row>
    <row r="27" spans="2:10" ht="110" customHeight="1">
      <c r="B27" s="85" t="s">
        <v>24</v>
      </c>
      <c r="C27" s="152">
        <v>0</v>
      </c>
      <c r="D27" s="83">
        <f>C27</f>
        <v>0</v>
      </c>
      <c r="E27" s="84" t="s">
        <v>25</v>
      </c>
      <c r="F27" s="52"/>
      <c r="G27" s="52"/>
      <c r="H27" s="52"/>
      <c r="I27" s="53"/>
      <c r="J27" s="53"/>
    </row>
    <row r="28" spans="2:10" ht="113" customHeight="1">
      <c r="B28" s="85" t="s">
        <v>26</v>
      </c>
      <c r="C28" s="152">
        <v>0</v>
      </c>
      <c r="D28" s="83">
        <f>C28</f>
        <v>0</v>
      </c>
      <c r="E28" s="84"/>
      <c r="F28" s="52"/>
      <c r="G28" s="52"/>
      <c r="H28" s="52"/>
      <c r="I28" s="53"/>
      <c r="J28" s="53"/>
    </row>
    <row r="29" spans="2:10" ht="88" customHeight="1">
      <c r="B29" s="82" t="s">
        <v>27</v>
      </c>
      <c r="C29" s="152">
        <v>0</v>
      </c>
      <c r="D29" s="83">
        <f>C29</f>
        <v>0</v>
      </c>
      <c r="E29" s="84"/>
      <c r="F29" s="52"/>
      <c r="G29" s="52"/>
      <c r="H29" s="52"/>
      <c r="I29" s="53"/>
      <c r="J29" s="53"/>
    </row>
    <row r="30" spans="2:10" ht="57">
      <c r="B30" s="86" t="s">
        <v>28</v>
      </c>
      <c r="C30" s="152">
        <v>0</v>
      </c>
      <c r="D30" s="83">
        <f>C30</f>
        <v>0</v>
      </c>
      <c r="E30" s="84" t="s">
        <v>29</v>
      </c>
      <c r="F30" s="53"/>
      <c r="G30" s="53"/>
      <c r="H30" s="53"/>
      <c r="I30" s="53"/>
      <c r="J30" s="53"/>
    </row>
    <row r="31" spans="2:10" ht="54.75" customHeight="1" thickBot="1">
      <c r="B31" s="87" t="s">
        <v>30</v>
      </c>
      <c r="C31" s="88"/>
      <c r="D31" s="151">
        <f>SUM(D25:D30)</f>
        <v>0</v>
      </c>
      <c r="E31" s="89" t="s">
        <v>31</v>
      </c>
      <c r="F31" s="53"/>
      <c r="G31" s="53"/>
      <c r="H31" s="53"/>
      <c r="I31" s="53"/>
      <c r="J31" s="53"/>
    </row>
    <row r="32" spans="2:10" ht="15.5">
      <c r="B32" s="54"/>
      <c r="C32" s="55"/>
      <c r="D32" s="55"/>
      <c r="E32" s="55"/>
    </row>
    <row r="33" spans="2:10" ht="14.5" thickBot="1"/>
    <row r="34" spans="2:10" ht="48" customHeight="1" thickBot="1">
      <c r="B34" s="143" t="s">
        <v>32</v>
      </c>
    </row>
    <row r="35" spans="2:10" ht="48" customHeight="1" thickBot="1">
      <c r="B35" s="144" t="s">
        <v>33</v>
      </c>
    </row>
    <row r="36" spans="2:10" ht="48" customHeight="1" thickBot="1">
      <c r="B36" s="145" t="s">
        <v>34</v>
      </c>
    </row>
    <row r="37" spans="2:10" ht="48" customHeight="1" thickBot="1">
      <c r="B37" s="146" t="s">
        <v>35</v>
      </c>
    </row>
    <row r="38" spans="2:10" ht="48" customHeight="1" thickBot="1">
      <c r="B38" s="146" t="s">
        <v>36</v>
      </c>
    </row>
    <row r="39" spans="2:10" ht="48" customHeight="1" thickBot="1">
      <c r="B39" s="147" t="s">
        <v>37</v>
      </c>
    </row>
    <row r="40" spans="2:10" ht="48" customHeight="1" thickBot="1">
      <c r="B40" s="148" t="s">
        <v>38</v>
      </c>
    </row>
    <row r="41" spans="2:10" ht="48" customHeight="1" thickBot="1">
      <c r="B41" s="149" t="s">
        <v>39</v>
      </c>
    </row>
    <row r="42" spans="2:10" ht="22" customHeight="1" thickBot="1"/>
    <row r="43" spans="2:10" ht="48" customHeight="1" thickBot="1">
      <c r="B43" s="289" t="s">
        <v>40</v>
      </c>
      <c r="C43" s="290"/>
      <c r="D43" s="290"/>
      <c r="E43" s="291"/>
    </row>
    <row r="44" spans="2:10" ht="62" customHeight="1" thickBot="1">
      <c r="B44" s="307" t="s">
        <v>41</v>
      </c>
      <c r="C44" s="308"/>
      <c r="D44" s="308"/>
      <c r="E44" s="309"/>
      <c r="F44" s="51"/>
      <c r="G44" s="51"/>
      <c r="H44" s="51"/>
      <c r="I44" s="51"/>
      <c r="J44" s="51"/>
    </row>
    <row r="45" spans="2:10" ht="14.5" thickBot="1"/>
    <row r="46" spans="2:10" ht="21" customHeight="1" thickBot="1">
      <c r="B46" s="298" t="s">
        <v>42</v>
      </c>
      <c r="C46" s="299"/>
      <c r="D46" s="299"/>
      <c r="E46" s="300"/>
      <c r="F46" s="42"/>
      <c r="G46" s="42"/>
      <c r="H46" s="42"/>
      <c r="I46" s="42"/>
    </row>
    <row r="47" spans="2:10" ht="57">
      <c r="B47" s="90" t="s">
        <v>17</v>
      </c>
      <c r="C47" s="81" t="s">
        <v>18</v>
      </c>
      <c r="D47" s="81" t="s">
        <v>19</v>
      </c>
      <c r="E47" s="81" t="s">
        <v>20</v>
      </c>
      <c r="F47" s="52"/>
      <c r="G47" s="52"/>
      <c r="H47" s="52"/>
      <c r="I47" s="53"/>
      <c r="J47" s="53"/>
    </row>
    <row r="48" spans="2:10" ht="93" customHeight="1">
      <c r="B48" s="82" t="s">
        <v>21</v>
      </c>
      <c r="C48" s="152">
        <v>0</v>
      </c>
      <c r="D48" s="83">
        <f t="shared" ref="D48:D53" si="1">C48</f>
        <v>0</v>
      </c>
      <c r="E48" s="84" t="s">
        <v>22</v>
      </c>
      <c r="F48" s="52"/>
      <c r="G48" s="52"/>
      <c r="H48" s="52"/>
      <c r="I48" s="53"/>
      <c r="J48" s="53"/>
    </row>
    <row r="49" spans="2:10" ht="71" customHeight="1" thickBot="1">
      <c r="B49" s="82" t="s">
        <v>23</v>
      </c>
      <c r="C49" s="152">
        <v>0</v>
      </c>
      <c r="D49" s="83">
        <f t="shared" si="1"/>
        <v>0</v>
      </c>
      <c r="E49" s="84" t="s">
        <v>43</v>
      </c>
      <c r="F49" s="52"/>
      <c r="G49" s="52"/>
      <c r="H49" s="52"/>
      <c r="I49" s="53"/>
      <c r="J49" s="53"/>
    </row>
    <row r="50" spans="2:10" ht="110" customHeight="1" thickBot="1">
      <c r="B50" s="85" t="s">
        <v>24</v>
      </c>
      <c r="C50" s="152">
        <v>0</v>
      </c>
      <c r="D50" s="83">
        <f t="shared" si="1"/>
        <v>0</v>
      </c>
      <c r="E50" s="84" t="s">
        <v>44</v>
      </c>
      <c r="F50" s="52"/>
      <c r="G50" s="52"/>
      <c r="H50" s="52"/>
      <c r="I50" s="53"/>
      <c r="J50" s="53"/>
    </row>
    <row r="51" spans="2:10" ht="113" customHeight="1">
      <c r="B51" s="85" t="s">
        <v>26</v>
      </c>
      <c r="C51" s="152">
        <v>0</v>
      </c>
      <c r="D51" s="83">
        <f t="shared" si="1"/>
        <v>0</v>
      </c>
      <c r="E51" s="84" t="s">
        <v>45</v>
      </c>
      <c r="F51" s="52"/>
      <c r="G51" s="52"/>
      <c r="H51" s="52"/>
      <c r="I51" s="53"/>
      <c r="J51" s="53"/>
    </row>
    <row r="52" spans="2:10" ht="102" customHeight="1" thickBot="1">
      <c r="B52" s="82" t="s">
        <v>27</v>
      </c>
      <c r="C52" s="152">
        <v>0</v>
      </c>
      <c r="D52" s="83">
        <f t="shared" si="1"/>
        <v>0</v>
      </c>
      <c r="E52" s="84" t="s">
        <v>46</v>
      </c>
      <c r="F52" s="58"/>
      <c r="G52" s="52"/>
      <c r="H52" s="52"/>
      <c r="I52" s="53"/>
      <c r="J52" s="53"/>
    </row>
    <row r="53" spans="2:10" ht="38">
      <c r="B53" s="86" t="s">
        <v>28</v>
      </c>
      <c r="C53" s="152">
        <v>0</v>
      </c>
      <c r="D53" s="83">
        <f t="shared" si="1"/>
        <v>0</v>
      </c>
      <c r="E53" s="84" t="s">
        <v>47</v>
      </c>
      <c r="F53" s="53"/>
      <c r="G53" s="53"/>
      <c r="H53" s="53"/>
      <c r="I53" s="53"/>
      <c r="J53" s="53"/>
    </row>
    <row r="54" spans="2:10" ht="54.75" customHeight="1" thickBot="1">
      <c r="B54" s="87" t="s">
        <v>48</v>
      </c>
      <c r="C54" s="88"/>
      <c r="D54" s="150">
        <f>SUM(D48:D53)</f>
        <v>0</v>
      </c>
      <c r="E54" s="89" t="s">
        <v>31</v>
      </c>
      <c r="F54" s="53"/>
      <c r="G54" s="53"/>
      <c r="H54" s="53"/>
      <c r="I54" s="53"/>
      <c r="J54" s="53"/>
    </row>
    <row r="56" spans="2:10" ht="14.5" thickBot="1"/>
    <row r="57" spans="2:10" ht="48" customHeight="1" thickBot="1">
      <c r="B57" s="301" t="s">
        <v>49</v>
      </c>
      <c r="C57" s="302"/>
      <c r="D57" s="302"/>
      <c r="E57" s="303"/>
    </row>
    <row r="58" spans="2:10" ht="48" customHeight="1" thickBot="1">
      <c r="B58" s="145" t="s">
        <v>33</v>
      </c>
      <c r="C58" s="281" t="s">
        <v>50</v>
      </c>
      <c r="D58" s="282"/>
      <c r="E58" s="283"/>
    </row>
    <row r="59" spans="2:10" ht="48" customHeight="1" thickBot="1">
      <c r="B59" s="145" t="s">
        <v>34</v>
      </c>
      <c r="C59" s="284" t="s">
        <v>51</v>
      </c>
      <c r="D59" s="285"/>
      <c r="E59" s="286"/>
    </row>
    <row r="60" spans="2:10" ht="48" customHeight="1" thickBot="1">
      <c r="B60" s="146" t="s">
        <v>35</v>
      </c>
      <c r="C60" s="281" t="s">
        <v>52</v>
      </c>
      <c r="D60" s="282"/>
      <c r="E60" s="283"/>
    </row>
    <row r="61" spans="2:10" ht="63" customHeight="1" thickBot="1">
      <c r="B61" s="146" t="s">
        <v>36</v>
      </c>
      <c r="C61" s="281" t="s">
        <v>53</v>
      </c>
      <c r="D61" s="282"/>
      <c r="E61" s="283"/>
    </row>
    <row r="62" spans="2:10" ht="90.5" customHeight="1" thickBot="1">
      <c r="B62" s="147" t="s">
        <v>37</v>
      </c>
      <c r="C62" s="281" t="s">
        <v>54</v>
      </c>
      <c r="D62" s="282"/>
      <c r="E62" s="283"/>
    </row>
    <row r="63" spans="2:10" ht="91.5" customHeight="1" thickBot="1">
      <c r="B63" s="148" t="s">
        <v>38</v>
      </c>
      <c r="C63" s="281" t="s">
        <v>55</v>
      </c>
      <c r="D63" s="282"/>
      <c r="E63" s="283"/>
    </row>
    <row r="64" spans="2:10" ht="63" customHeight="1" thickBot="1">
      <c r="B64" s="149" t="s">
        <v>39</v>
      </c>
      <c r="C64" s="281" t="s">
        <v>56</v>
      </c>
      <c r="D64" s="282"/>
      <c r="E64" s="283"/>
    </row>
  </sheetData>
  <sheetProtection algorithmName="SHA-512" hashValue="fLu7VK6rsQGRKTuiUSJWq3WXGESLrIrPFUE2Xh7XwSN/31hbytFi35B2qF+6cb+PNd8/RrBUkghGhXf4eLQvzA==" saltValue="cCvfkNpuVYPtZWJdzDe7JA==" spinCount="100000" sheet="1" objects="1" scenarios="1" selectLockedCells="1"/>
  <mergeCells count="28">
    <mergeCell ref="C60:E60"/>
    <mergeCell ref="C61:E61"/>
    <mergeCell ref="C62:E62"/>
    <mergeCell ref="C63:E63"/>
    <mergeCell ref="C64:E64"/>
    <mergeCell ref="C58:E58"/>
    <mergeCell ref="C59:E59"/>
    <mergeCell ref="C13:E13"/>
    <mergeCell ref="C14:E14"/>
    <mergeCell ref="C15:E15"/>
    <mergeCell ref="B18:E18"/>
    <mergeCell ref="B19:E21"/>
    <mergeCell ref="B22:E22"/>
    <mergeCell ref="B57:E57"/>
    <mergeCell ref="B23:E23"/>
    <mergeCell ref="B43:E43"/>
    <mergeCell ref="B44:E44"/>
    <mergeCell ref="B46:E46"/>
    <mergeCell ref="C12:E12"/>
    <mergeCell ref="B2:E2"/>
    <mergeCell ref="C5:E5"/>
    <mergeCell ref="C7:E7"/>
    <mergeCell ref="C9:E9"/>
    <mergeCell ref="C11:E11"/>
    <mergeCell ref="C8:E8"/>
    <mergeCell ref="C4:E4"/>
    <mergeCell ref="C6:E6"/>
    <mergeCell ref="B10:E10"/>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76C77-0F97-9445-8C5E-82892FACC84E}">
  <dimension ref="A1:M87"/>
  <sheetViews>
    <sheetView showGridLines="0" showWhiteSpace="0" zoomScale="67" zoomScaleNormal="90" zoomScalePageLayoutView="75" workbookViewId="0">
      <selection activeCell="D10" sqref="D10"/>
    </sheetView>
  </sheetViews>
  <sheetFormatPr defaultColWidth="9.1796875" defaultRowHeight="15.5"/>
  <cols>
    <col min="1" max="1" width="9.1796875" style="23"/>
    <col min="2" max="2" width="20.81640625" style="24" customWidth="1"/>
    <col min="3" max="3" width="80" style="23" customWidth="1"/>
    <col min="4" max="4" width="24.453125" style="25" customWidth="1"/>
    <col min="5" max="5" width="25.6328125" style="25" customWidth="1"/>
    <col min="6" max="6" width="24.1796875" style="60" hidden="1" customWidth="1"/>
    <col min="7" max="7" width="20.453125" style="60" hidden="1" customWidth="1"/>
    <col min="8" max="8" width="12.1796875" style="60" hidden="1" customWidth="1"/>
    <col min="9" max="9" width="13.1796875" style="25" hidden="1" customWidth="1"/>
    <col min="10" max="10" width="92.36328125" style="42" customWidth="1"/>
    <col min="11" max="11" width="28.453125" style="42" customWidth="1"/>
    <col min="12" max="12" width="28.6328125" style="27" customWidth="1"/>
    <col min="13" max="13" width="85.6328125" style="27" customWidth="1"/>
    <col min="14" max="15" width="23" style="23" customWidth="1"/>
    <col min="16" max="16384" width="9.1796875" style="23"/>
  </cols>
  <sheetData>
    <row r="1" spans="2:13" ht="75" customHeight="1" thickBot="1"/>
    <row r="2" spans="2:13" ht="48" customHeight="1" thickBot="1">
      <c r="B2" s="326" t="s">
        <v>57</v>
      </c>
      <c r="C2" s="327"/>
      <c r="D2" s="327"/>
      <c r="E2" s="327"/>
      <c r="F2" s="327"/>
      <c r="G2" s="327"/>
      <c r="H2" s="327"/>
      <c r="I2" s="327"/>
      <c r="J2" s="327"/>
      <c r="K2" s="327"/>
      <c r="L2" s="327"/>
      <c r="M2" s="328"/>
    </row>
    <row r="3" spans="2:13" ht="43" customHeight="1" thickBot="1">
      <c r="B3" s="329" t="s">
        <v>58</v>
      </c>
      <c r="C3" s="330"/>
      <c r="D3" s="330"/>
      <c r="E3" s="330"/>
      <c r="F3" s="330"/>
      <c r="G3" s="330"/>
      <c r="H3" s="330"/>
      <c r="I3" s="330"/>
      <c r="J3" s="330"/>
      <c r="K3" s="330"/>
      <c r="L3" s="330"/>
      <c r="M3" s="331"/>
    </row>
    <row r="4" spans="2:13" ht="82.5" customHeight="1">
      <c r="B4" s="332" t="s">
        <v>59</v>
      </c>
      <c r="C4" s="333"/>
      <c r="D4" s="333"/>
      <c r="E4" s="333"/>
      <c r="F4" s="333"/>
      <c r="G4" s="333"/>
      <c r="H4" s="333"/>
      <c r="I4" s="333"/>
      <c r="J4" s="333"/>
      <c r="K4" s="333"/>
      <c r="L4" s="333"/>
      <c r="M4" s="334"/>
    </row>
    <row r="5" spans="2:13" ht="97" customHeight="1" thickBot="1">
      <c r="B5" s="335" t="s">
        <v>60</v>
      </c>
      <c r="C5" s="336"/>
      <c r="D5" s="336"/>
      <c r="E5" s="336"/>
      <c r="F5" s="336"/>
      <c r="G5" s="336"/>
      <c r="H5" s="336"/>
      <c r="I5" s="336"/>
      <c r="J5" s="336"/>
      <c r="K5" s="336"/>
      <c r="L5" s="336"/>
      <c r="M5" s="337"/>
    </row>
    <row r="6" spans="2:13" ht="97" customHeight="1">
      <c r="B6" s="91" t="s">
        <v>61</v>
      </c>
      <c r="C6" s="338">
        <f>'Risk Assessment'!D54</f>
        <v>0</v>
      </c>
      <c r="D6" s="38"/>
      <c r="E6" s="38"/>
      <c r="F6" s="62"/>
      <c r="G6" s="62"/>
      <c r="H6" s="62"/>
      <c r="I6" s="38"/>
      <c r="J6" s="41"/>
      <c r="K6" s="41"/>
      <c r="L6" s="38"/>
      <c r="M6" s="38"/>
    </row>
    <row r="7" spans="2:13" ht="17" customHeight="1" thickBot="1">
      <c r="B7" s="39"/>
      <c r="C7" s="339"/>
    </row>
    <row r="8" spans="2:13" ht="17" customHeight="1" thickBot="1">
      <c r="C8"/>
    </row>
    <row r="9" spans="2:13" s="40" customFormat="1" ht="87.5" thickBot="1">
      <c r="B9" s="163" t="s">
        <v>62</v>
      </c>
      <c r="C9" s="164" t="s">
        <v>63</v>
      </c>
      <c r="D9" s="185" t="s">
        <v>64</v>
      </c>
      <c r="E9" s="158" t="s">
        <v>65</v>
      </c>
      <c r="F9" s="99" t="s">
        <v>66</v>
      </c>
      <c r="G9" s="99" t="s">
        <v>67</v>
      </c>
      <c r="H9" s="98" t="s">
        <v>68</v>
      </c>
      <c r="I9" s="153" t="s">
        <v>69</v>
      </c>
      <c r="J9" s="170" t="s">
        <v>70</v>
      </c>
      <c r="K9" s="100" t="s">
        <v>71</v>
      </c>
      <c r="L9" s="100" t="s">
        <v>72</v>
      </c>
      <c r="M9" s="100" t="s">
        <v>73</v>
      </c>
    </row>
    <row r="10" spans="2:13" ht="60" customHeight="1" thickBot="1">
      <c r="B10" s="316" t="s">
        <v>74</v>
      </c>
      <c r="C10" s="189" t="s">
        <v>75</v>
      </c>
      <c r="D10" s="186">
        <v>2</v>
      </c>
      <c r="E10" s="188" t="s">
        <v>76</v>
      </c>
      <c r="F10" s="111">
        <v>3</v>
      </c>
      <c r="G10" s="102"/>
      <c r="H10" s="103"/>
      <c r="I10" s="103">
        <f>D10*F10</f>
        <v>6</v>
      </c>
      <c r="J10" s="171"/>
      <c r="K10" s="172" t="s">
        <v>77</v>
      </c>
      <c r="L10" s="168"/>
      <c r="M10" s="166"/>
    </row>
    <row r="11" spans="2:13" ht="27.5" thickBot="1">
      <c r="B11" s="317"/>
      <c r="C11" s="190" t="s">
        <v>78</v>
      </c>
      <c r="D11" s="160">
        <v>2</v>
      </c>
      <c r="E11" s="187" t="s">
        <v>76</v>
      </c>
      <c r="F11" s="184">
        <v>3</v>
      </c>
      <c r="G11" s="108"/>
      <c r="H11" s="109"/>
      <c r="I11" s="107">
        <f t="shared" ref="I11:I12" si="0">D11*F11</f>
        <v>6</v>
      </c>
      <c r="J11" s="175" t="s">
        <v>79</v>
      </c>
      <c r="K11" s="173"/>
      <c r="L11" s="169"/>
      <c r="M11" s="165"/>
    </row>
    <row r="12" spans="2:13" ht="95" thickBot="1">
      <c r="B12" s="317"/>
      <c r="C12" s="191" t="s">
        <v>80</v>
      </c>
      <c r="D12" s="159">
        <v>2</v>
      </c>
      <c r="E12" s="177" t="s">
        <v>76</v>
      </c>
      <c r="F12" s="180">
        <v>3</v>
      </c>
      <c r="G12" s="181"/>
      <c r="H12" s="182"/>
      <c r="I12" s="182">
        <f t="shared" si="0"/>
        <v>6</v>
      </c>
      <c r="J12" s="183" t="s">
        <v>81</v>
      </c>
      <c r="K12" s="167"/>
      <c r="L12" s="168"/>
      <c r="M12" s="166"/>
    </row>
    <row r="13" spans="2:13" ht="68" thickBot="1">
      <c r="B13" s="318"/>
      <c r="C13" s="161" t="s">
        <v>82</v>
      </c>
      <c r="D13" s="160">
        <v>2</v>
      </c>
      <c r="E13" s="211" t="s">
        <v>83</v>
      </c>
      <c r="F13" s="178"/>
      <c r="G13" s="179">
        <v>2</v>
      </c>
      <c r="H13" s="123"/>
      <c r="I13" s="123">
        <f>D13*G13</f>
        <v>4</v>
      </c>
      <c r="J13" s="183"/>
      <c r="K13" s="172" t="s">
        <v>77</v>
      </c>
      <c r="L13" s="174"/>
      <c r="M13" s="165"/>
    </row>
    <row r="14" spans="2:13" ht="14.5">
      <c r="B14" s="92"/>
      <c r="C14" s="93"/>
      <c r="D14" s="254"/>
      <c r="E14" s="94"/>
      <c r="F14" s="95"/>
      <c r="G14" s="95"/>
      <c r="H14" s="95"/>
      <c r="I14" s="95"/>
      <c r="J14" s="96"/>
      <c r="K14" s="96"/>
      <c r="L14" s="97"/>
      <c r="M14" s="97"/>
    </row>
    <row r="15" spans="2:13" ht="16" thickBot="1">
      <c r="B15" s="36"/>
      <c r="C15" s="256"/>
      <c r="D15" s="28"/>
      <c r="E15" s="35"/>
      <c r="F15" s="59"/>
      <c r="G15" s="59"/>
      <c r="H15" s="59"/>
      <c r="I15" s="59"/>
      <c r="J15" s="253"/>
      <c r="K15" s="253"/>
    </row>
    <row r="16" spans="2:13" ht="56" customHeight="1" thickBot="1">
      <c r="B16" s="313" t="s">
        <v>84</v>
      </c>
      <c r="C16" s="162" t="s">
        <v>85</v>
      </c>
      <c r="D16" s="159">
        <v>2</v>
      </c>
      <c r="E16" s="195" t="s">
        <v>76</v>
      </c>
      <c r="F16" s="111">
        <v>3</v>
      </c>
      <c r="G16" s="111"/>
      <c r="H16" s="112"/>
      <c r="I16" s="112">
        <f>D16*F16</f>
        <v>6</v>
      </c>
      <c r="J16" s="255" t="s">
        <v>86</v>
      </c>
      <c r="K16" s="230"/>
      <c r="L16" s="200"/>
      <c r="M16" s="204"/>
    </row>
    <row r="17" spans="2:13" ht="54.5" thickBot="1">
      <c r="B17" s="314"/>
      <c r="C17" s="162" t="s">
        <v>87</v>
      </c>
      <c r="D17" s="160">
        <v>2</v>
      </c>
      <c r="E17" s="195" t="s">
        <v>76</v>
      </c>
      <c r="F17" s="114">
        <v>3</v>
      </c>
      <c r="G17" s="114"/>
      <c r="H17" s="104"/>
      <c r="I17" s="106">
        <f t="shared" ref="I17:I18" si="1">D17*F17</f>
        <v>6</v>
      </c>
      <c r="J17" s="183" t="s">
        <v>88</v>
      </c>
      <c r="K17" s="201"/>
      <c r="L17" s="200"/>
      <c r="M17" s="205"/>
    </row>
    <row r="18" spans="2:13" ht="51" customHeight="1" thickBot="1">
      <c r="B18" s="315"/>
      <c r="C18" s="194" t="s">
        <v>89</v>
      </c>
      <c r="D18" s="160">
        <v>2</v>
      </c>
      <c r="E18" s="177" t="s">
        <v>76</v>
      </c>
      <c r="F18" s="115">
        <v>3</v>
      </c>
      <c r="G18" s="116"/>
      <c r="H18" s="110"/>
      <c r="I18" s="123">
        <f t="shared" si="1"/>
        <v>6</v>
      </c>
      <c r="J18" s="203"/>
      <c r="K18" s="172" t="s">
        <v>77</v>
      </c>
      <c r="L18" s="200"/>
      <c r="M18" s="202"/>
    </row>
    <row r="19" spans="2:13" ht="16" customHeight="1">
      <c r="B19" s="36"/>
      <c r="C19" s="37"/>
      <c r="D19" s="28"/>
      <c r="E19" s="28"/>
      <c r="F19" s="59"/>
      <c r="G19" s="59"/>
      <c r="H19" s="59"/>
      <c r="I19" s="59"/>
      <c r="J19" s="43"/>
      <c r="K19" s="43"/>
    </row>
    <row r="20" spans="2:13" ht="16" customHeight="1" thickBot="1">
      <c r="B20" s="36"/>
      <c r="C20" s="37"/>
      <c r="D20" s="28"/>
      <c r="E20" s="35"/>
      <c r="F20" s="59"/>
      <c r="G20" s="59"/>
      <c r="H20" s="59"/>
      <c r="I20" s="59"/>
      <c r="J20" s="43"/>
      <c r="K20" s="43"/>
    </row>
    <row r="21" spans="2:13" ht="108.5" thickBot="1">
      <c r="B21" s="310" t="s">
        <v>90</v>
      </c>
      <c r="C21" s="191" t="s">
        <v>91</v>
      </c>
      <c r="D21" s="207">
        <v>2</v>
      </c>
      <c r="E21" s="188" t="s">
        <v>76</v>
      </c>
      <c r="F21" s="213">
        <v>3</v>
      </c>
      <c r="G21" s="180"/>
      <c r="H21" s="181"/>
      <c r="I21" s="212">
        <f>D21*F21</f>
        <v>6</v>
      </c>
      <c r="J21" s="183" t="s">
        <v>92</v>
      </c>
      <c r="K21" s="197"/>
      <c r="L21" s="200"/>
      <c r="M21" s="199"/>
    </row>
    <row r="22" spans="2:13" ht="81.5" thickBot="1">
      <c r="B22" s="319"/>
      <c r="C22" s="206" t="s">
        <v>93</v>
      </c>
      <c r="D22" s="186">
        <v>2</v>
      </c>
      <c r="E22" s="188" t="s">
        <v>76</v>
      </c>
      <c r="F22" s="213">
        <v>3</v>
      </c>
      <c r="G22" s="180"/>
      <c r="H22" s="181"/>
      <c r="I22" s="182">
        <f t="shared" ref="I22:I23" si="2">D22*F22</f>
        <v>6</v>
      </c>
      <c r="J22" s="183" t="s">
        <v>94</v>
      </c>
      <c r="K22" s="216" t="s">
        <v>95</v>
      </c>
      <c r="L22" s="200"/>
      <c r="M22" s="199"/>
    </row>
    <row r="23" spans="2:13" ht="51" customHeight="1" thickBot="1">
      <c r="B23" s="319"/>
      <c r="C23" s="161" t="s">
        <v>96</v>
      </c>
      <c r="D23" s="209">
        <v>2</v>
      </c>
      <c r="E23" s="188" t="s">
        <v>76</v>
      </c>
      <c r="F23" s="213">
        <v>3</v>
      </c>
      <c r="G23" s="180"/>
      <c r="H23" s="181"/>
      <c r="I23" s="182">
        <f t="shared" si="2"/>
        <v>6</v>
      </c>
      <c r="J23" s="183" t="s">
        <v>97</v>
      </c>
      <c r="K23" s="197"/>
      <c r="L23" s="200"/>
      <c r="M23" s="199"/>
    </row>
    <row r="24" spans="2:13" ht="41" thickBot="1">
      <c r="B24" s="311"/>
      <c r="C24" s="93" t="s">
        <v>98</v>
      </c>
      <c r="D24" s="210">
        <v>2</v>
      </c>
      <c r="E24" s="188" t="s">
        <v>83</v>
      </c>
      <c r="F24" s="213"/>
      <c r="G24" s="180">
        <v>2</v>
      </c>
      <c r="H24" s="181"/>
      <c r="I24" s="182">
        <f>D24*G24</f>
        <v>4</v>
      </c>
      <c r="J24" s="220" t="s">
        <v>99</v>
      </c>
      <c r="K24" s="221"/>
      <c r="L24" s="200"/>
      <c r="M24" s="199"/>
    </row>
    <row r="25" spans="2:13" ht="41.5" thickBot="1">
      <c r="B25" s="311"/>
      <c r="C25" s="161" t="s">
        <v>100</v>
      </c>
      <c r="D25" s="207">
        <v>2</v>
      </c>
      <c r="E25" s="188" t="s">
        <v>76</v>
      </c>
      <c r="F25" s="213">
        <v>3</v>
      </c>
      <c r="G25" s="180"/>
      <c r="H25" s="181"/>
      <c r="I25" s="182">
        <f>D25*F25</f>
        <v>6</v>
      </c>
      <c r="J25" s="222" t="s">
        <v>101</v>
      </c>
      <c r="K25" s="223"/>
      <c r="L25" s="219"/>
      <c r="M25" s="202"/>
    </row>
    <row r="26" spans="2:13" ht="95" thickBot="1">
      <c r="B26" s="311"/>
      <c r="C26" s="93" t="s">
        <v>102</v>
      </c>
      <c r="D26" s="186">
        <v>2</v>
      </c>
      <c r="E26" s="188" t="s">
        <v>76</v>
      </c>
      <c r="F26" s="213">
        <v>3</v>
      </c>
      <c r="G26" s="180"/>
      <c r="H26" s="181"/>
      <c r="I26" s="182">
        <f t="shared" ref="I26:I29" si="3">D26*F26</f>
        <v>6</v>
      </c>
      <c r="J26" s="220" t="s">
        <v>341</v>
      </c>
      <c r="K26" s="221"/>
      <c r="L26" s="200"/>
      <c r="M26" s="199"/>
    </row>
    <row r="27" spans="2:13" ht="68" thickBot="1">
      <c r="B27" s="311"/>
      <c r="C27" s="208" t="s">
        <v>103</v>
      </c>
      <c r="D27" s="159">
        <v>2</v>
      </c>
      <c r="E27" s="188" t="s">
        <v>76</v>
      </c>
      <c r="F27" s="213">
        <v>3</v>
      </c>
      <c r="G27" s="180"/>
      <c r="H27" s="181"/>
      <c r="I27" s="182">
        <f t="shared" si="3"/>
        <v>6</v>
      </c>
      <c r="J27" s="176" t="s">
        <v>104</v>
      </c>
      <c r="K27" s="198"/>
      <c r="L27" s="219"/>
      <c r="M27" s="202"/>
    </row>
    <row r="28" spans="2:13" ht="81.5" thickBot="1">
      <c r="B28" s="311"/>
      <c r="C28" s="208" t="s">
        <v>105</v>
      </c>
      <c r="D28" s="159">
        <v>2</v>
      </c>
      <c r="E28" s="188" t="s">
        <v>76</v>
      </c>
      <c r="F28" s="213">
        <v>3</v>
      </c>
      <c r="G28" s="180"/>
      <c r="H28" s="181"/>
      <c r="I28" s="182">
        <f t="shared" si="3"/>
        <v>6</v>
      </c>
      <c r="J28" s="220" t="s">
        <v>106</v>
      </c>
      <c r="K28" s="221"/>
      <c r="L28" s="200"/>
      <c r="M28" s="199"/>
    </row>
    <row r="29" spans="2:13" ht="68" thickBot="1">
      <c r="B29" s="312"/>
      <c r="C29" s="161" t="s">
        <v>107</v>
      </c>
      <c r="D29" s="159">
        <v>2</v>
      </c>
      <c r="E29" s="188" t="s">
        <v>76</v>
      </c>
      <c r="F29" s="213">
        <v>3</v>
      </c>
      <c r="G29" s="180"/>
      <c r="H29" s="181"/>
      <c r="I29" s="182">
        <f t="shared" si="3"/>
        <v>6</v>
      </c>
      <c r="J29" s="220" t="s">
        <v>108</v>
      </c>
      <c r="K29" s="218"/>
      <c r="L29" s="219"/>
      <c r="M29" s="202"/>
    </row>
    <row r="30" spans="2:13">
      <c r="B30" s="36"/>
      <c r="C30" s="63"/>
      <c r="D30" s="28"/>
      <c r="E30" s="28"/>
      <c r="F30" s="59"/>
      <c r="G30" s="59"/>
      <c r="H30" s="59"/>
      <c r="I30" s="59"/>
      <c r="J30" s="29"/>
      <c r="K30" s="29"/>
    </row>
    <row r="31" spans="2:13" ht="16" thickBot="1">
      <c r="B31" s="36"/>
      <c r="C31" s="63"/>
      <c r="D31" s="28"/>
      <c r="E31" s="35"/>
      <c r="F31" s="59"/>
      <c r="G31" s="59"/>
      <c r="H31" s="59"/>
      <c r="I31" s="59"/>
      <c r="J31" s="253"/>
      <c r="K31" s="253"/>
    </row>
    <row r="32" spans="2:13" ht="54.5" thickBot="1">
      <c r="B32" s="313" t="s">
        <v>109</v>
      </c>
      <c r="C32" s="161" t="s">
        <v>110</v>
      </c>
      <c r="D32" s="159">
        <v>2</v>
      </c>
      <c r="E32" s="195" t="s">
        <v>76</v>
      </c>
      <c r="F32" s="117">
        <v>3</v>
      </c>
      <c r="G32" s="113"/>
      <c r="H32" s="117"/>
      <c r="I32" s="214">
        <f>D32*F32</f>
        <v>6</v>
      </c>
      <c r="J32" s="176" t="s">
        <v>111</v>
      </c>
      <c r="K32" s="230"/>
      <c r="L32" s="226"/>
      <c r="M32" s="204"/>
    </row>
    <row r="33" spans="1:13" ht="95" thickBot="1">
      <c r="B33" s="314"/>
      <c r="C33" s="161" t="s">
        <v>112</v>
      </c>
      <c r="D33" s="159">
        <v>2</v>
      </c>
      <c r="E33" s="188" t="s">
        <v>76</v>
      </c>
      <c r="F33" s="105">
        <v>3</v>
      </c>
      <c r="G33" s="104"/>
      <c r="H33" s="105"/>
      <c r="I33" s="106">
        <f t="shared" ref="I33:I36" si="4">D33*F33</f>
        <v>6</v>
      </c>
      <c r="J33" s="183" t="s">
        <v>113</v>
      </c>
      <c r="K33" s="201"/>
      <c r="L33" s="204"/>
      <c r="M33" s="205"/>
    </row>
    <row r="34" spans="1:13" ht="71" customHeight="1" thickBot="1">
      <c r="B34" s="314"/>
      <c r="C34" s="161" t="s">
        <v>114</v>
      </c>
      <c r="D34" s="159">
        <v>2</v>
      </c>
      <c r="E34" s="188" t="s">
        <v>76</v>
      </c>
      <c r="F34" s="124">
        <v>3</v>
      </c>
      <c r="G34" s="119"/>
      <c r="H34" s="119"/>
      <c r="I34" s="214">
        <f t="shared" si="4"/>
        <v>6</v>
      </c>
      <c r="J34" s="176" t="s">
        <v>115</v>
      </c>
      <c r="K34" s="201"/>
      <c r="L34" s="204"/>
      <c r="M34" s="204"/>
    </row>
    <row r="35" spans="1:13" ht="176" thickBot="1">
      <c r="B35" s="314"/>
      <c r="C35" s="161" t="s">
        <v>116</v>
      </c>
      <c r="D35" s="159">
        <v>2</v>
      </c>
      <c r="E35" s="188" t="s">
        <v>76</v>
      </c>
      <c r="F35" s="105">
        <v>3</v>
      </c>
      <c r="G35" s="106"/>
      <c r="H35" s="106"/>
      <c r="I35" s="106">
        <f t="shared" si="4"/>
        <v>6</v>
      </c>
      <c r="J35" s="183" t="s">
        <v>117</v>
      </c>
      <c r="K35" s="201"/>
      <c r="L35" s="204"/>
      <c r="M35" s="204"/>
    </row>
    <row r="36" spans="1:13" ht="95" thickBot="1">
      <c r="B36" s="315"/>
      <c r="C36" s="161" t="s">
        <v>118</v>
      </c>
      <c r="D36" s="159">
        <v>2</v>
      </c>
      <c r="E36" s="188" t="s">
        <v>76</v>
      </c>
      <c r="F36" s="184">
        <v>3</v>
      </c>
      <c r="G36" s="107"/>
      <c r="H36" s="107"/>
      <c r="I36" s="109">
        <f t="shared" si="4"/>
        <v>6</v>
      </c>
      <c r="J36" s="183" t="s">
        <v>119</v>
      </c>
      <c r="K36" s="201"/>
      <c r="L36" s="205"/>
      <c r="M36" s="202"/>
    </row>
    <row r="37" spans="1:13">
      <c r="B37" s="32"/>
      <c r="C37" s="63"/>
      <c r="D37" s="28"/>
      <c r="E37" s="28"/>
      <c r="F37" s="59"/>
      <c r="G37" s="59"/>
      <c r="H37" s="59"/>
      <c r="I37" s="59"/>
      <c r="J37" s="43"/>
      <c r="K37" s="43"/>
    </row>
    <row r="38" spans="1:13" ht="16" thickBot="1">
      <c r="B38" s="32"/>
      <c r="C38" s="256"/>
      <c r="D38" s="35"/>
      <c r="E38" s="35"/>
      <c r="F38" s="59"/>
      <c r="G38" s="59"/>
      <c r="H38" s="59"/>
      <c r="I38" s="59"/>
      <c r="J38" s="257"/>
      <c r="K38" s="257"/>
    </row>
    <row r="39" spans="1:13" ht="81.5" thickBot="1">
      <c r="B39" s="313" t="s">
        <v>120</v>
      </c>
      <c r="C39" s="228" t="s">
        <v>121</v>
      </c>
      <c r="D39" s="160">
        <v>2</v>
      </c>
      <c r="E39" s="236" t="s">
        <v>76</v>
      </c>
      <c r="F39" s="124">
        <v>3</v>
      </c>
      <c r="G39" s="120"/>
      <c r="H39" s="119"/>
      <c r="I39" s="119">
        <f>D39*F39</f>
        <v>6</v>
      </c>
      <c r="J39" s="176" t="s">
        <v>122</v>
      </c>
      <c r="K39" s="230"/>
      <c r="L39" s="204"/>
      <c r="M39" s="204"/>
    </row>
    <row r="40" spans="1:13" ht="68" thickBot="1">
      <c r="B40" s="317"/>
      <c r="C40" s="220" t="s">
        <v>123</v>
      </c>
      <c r="D40" s="159">
        <v>2</v>
      </c>
      <c r="E40" s="188" t="s">
        <v>76</v>
      </c>
      <c r="F40" s="105">
        <v>3</v>
      </c>
      <c r="G40" s="104"/>
      <c r="H40" s="106"/>
      <c r="I40" s="119">
        <f t="shared" ref="I40:I44" si="5">D40*F40</f>
        <v>6</v>
      </c>
      <c r="J40" s="183" t="s">
        <v>124</v>
      </c>
      <c r="K40" s="201"/>
      <c r="L40" s="204"/>
      <c r="M40" s="204"/>
    </row>
    <row r="41" spans="1:13" ht="81.5" thickBot="1">
      <c r="B41" s="317"/>
      <c r="C41" s="227" t="s">
        <v>125</v>
      </c>
      <c r="D41" s="160">
        <v>2</v>
      </c>
      <c r="E41" s="195" t="s">
        <v>76</v>
      </c>
      <c r="F41" s="105">
        <v>3</v>
      </c>
      <c r="G41" s="104"/>
      <c r="H41" s="106"/>
      <c r="I41" s="119">
        <f t="shared" si="5"/>
        <v>6</v>
      </c>
      <c r="J41" s="183" t="s">
        <v>126</v>
      </c>
      <c r="K41" s="225"/>
      <c r="L41" s="204"/>
      <c r="M41" s="204"/>
    </row>
    <row r="42" spans="1:13" ht="176" thickBot="1">
      <c r="B42" s="317"/>
      <c r="C42" s="220" t="s">
        <v>127</v>
      </c>
      <c r="D42" s="159">
        <v>2</v>
      </c>
      <c r="E42" s="188" t="s">
        <v>76</v>
      </c>
      <c r="F42" s="105">
        <v>3</v>
      </c>
      <c r="G42" s="104"/>
      <c r="H42" s="106"/>
      <c r="I42" s="119">
        <f t="shared" si="5"/>
        <v>6</v>
      </c>
      <c r="J42" s="183" t="s">
        <v>128</v>
      </c>
      <c r="K42" s="172" t="s">
        <v>129</v>
      </c>
      <c r="L42" s="204"/>
      <c r="M42" s="204"/>
    </row>
    <row r="43" spans="1:13" ht="68" thickBot="1">
      <c r="B43" s="317"/>
      <c r="C43" s="161" t="s">
        <v>130</v>
      </c>
      <c r="D43" s="160">
        <v>2</v>
      </c>
      <c r="E43" s="195" t="s">
        <v>76</v>
      </c>
      <c r="F43" s="105">
        <v>3</v>
      </c>
      <c r="G43" s="104"/>
      <c r="H43" s="106"/>
      <c r="I43" s="119">
        <f t="shared" si="5"/>
        <v>6</v>
      </c>
      <c r="J43" s="229" t="s">
        <v>131</v>
      </c>
      <c r="K43" s="231"/>
      <c r="L43" s="204"/>
      <c r="M43" s="205"/>
    </row>
    <row r="44" spans="1:13" ht="230" thickBot="1">
      <c r="B44" s="318"/>
      <c r="C44" s="217" t="s">
        <v>132</v>
      </c>
      <c r="D44" s="159">
        <v>2</v>
      </c>
      <c r="E44" s="188" t="s">
        <v>76</v>
      </c>
      <c r="F44" s="116">
        <v>3</v>
      </c>
      <c r="G44" s="115"/>
      <c r="H44" s="110"/>
      <c r="I44" s="110">
        <f t="shared" si="5"/>
        <v>6</v>
      </c>
      <c r="J44" s="183" t="s">
        <v>133</v>
      </c>
      <c r="K44" s="201"/>
      <c r="L44" s="200"/>
      <c r="M44" s="199"/>
    </row>
    <row r="45" spans="1:13">
      <c r="A45" s="30"/>
      <c r="B45" s="34"/>
      <c r="C45" s="64"/>
      <c r="D45" s="28"/>
      <c r="E45" s="28"/>
      <c r="F45" s="59"/>
      <c r="G45" s="59"/>
      <c r="H45" s="59"/>
      <c r="I45" s="59"/>
      <c r="J45" s="65"/>
      <c r="K45" s="65"/>
      <c r="L45" s="33"/>
      <c r="M45" s="232"/>
    </row>
    <row r="46" spans="1:13" ht="16" thickBot="1">
      <c r="A46" s="30"/>
      <c r="B46" s="34"/>
      <c r="C46" s="64"/>
      <c r="D46" s="28"/>
      <c r="E46" s="35"/>
      <c r="F46" s="59"/>
      <c r="G46" s="59"/>
      <c r="H46" s="59"/>
      <c r="I46" s="59"/>
      <c r="J46" s="258"/>
      <c r="K46" s="65"/>
      <c r="L46" s="33"/>
      <c r="M46" s="232"/>
    </row>
    <row r="47" spans="1:13" ht="95" thickBot="1">
      <c r="B47" s="320" t="s">
        <v>134</v>
      </c>
      <c r="C47" s="220" t="s">
        <v>135</v>
      </c>
      <c r="D47" s="159">
        <v>2</v>
      </c>
      <c r="E47" s="188" t="s">
        <v>76</v>
      </c>
      <c r="F47" s="102">
        <v>3</v>
      </c>
      <c r="G47" s="101"/>
      <c r="H47" s="103"/>
      <c r="I47" s="103">
        <f>D47*F47</f>
        <v>6</v>
      </c>
      <c r="J47" s="176" t="s">
        <v>136</v>
      </c>
      <c r="K47" s="197"/>
      <c r="L47" s="200"/>
      <c r="M47" s="199"/>
    </row>
    <row r="48" spans="1:13" ht="135.5" thickBot="1">
      <c r="B48" s="321"/>
      <c r="C48" s="220" t="s">
        <v>137</v>
      </c>
      <c r="D48" s="159">
        <v>2</v>
      </c>
      <c r="E48" s="188" t="s">
        <v>76</v>
      </c>
      <c r="F48" s="105">
        <v>3</v>
      </c>
      <c r="G48" s="106"/>
      <c r="H48" s="106"/>
      <c r="I48" s="119">
        <f t="shared" ref="I48:I51" si="6">D48*F48</f>
        <v>6</v>
      </c>
      <c r="J48" s="183" t="s">
        <v>138</v>
      </c>
      <c r="K48" s="197"/>
      <c r="L48" s="200"/>
      <c r="M48" s="199"/>
    </row>
    <row r="49" spans="1:13" ht="95" thickBot="1">
      <c r="B49" s="321"/>
      <c r="C49" s="161" t="s">
        <v>139</v>
      </c>
      <c r="D49" s="159">
        <v>2</v>
      </c>
      <c r="E49" s="188" t="s">
        <v>76</v>
      </c>
      <c r="F49" s="105">
        <v>3</v>
      </c>
      <c r="G49" s="106"/>
      <c r="H49" s="104"/>
      <c r="I49" s="119">
        <f t="shared" si="6"/>
        <v>6</v>
      </c>
      <c r="J49" s="183" t="s">
        <v>140</v>
      </c>
      <c r="K49" s="197"/>
      <c r="L49" s="200"/>
      <c r="M49" s="199"/>
    </row>
    <row r="50" spans="1:13" ht="81.5" thickBot="1">
      <c r="B50" s="321"/>
      <c r="C50" s="220" t="s">
        <v>141</v>
      </c>
      <c r="D50" s="159">
        <v>2</v>
      </c>
      <c r="E50" s="236" t="s">
        <v>76</v>
      </c>
      <c r="F50" s="108">
        <v>3</v>
      </c>
      <c r="G50" s="109"/>
      <c r="H50" s="109"/>
      <c r="I50" s="214">
        <f t="shared" si="6"/>
        <v>6</v>
      </c>
      <c r="J50" s="196" t="s">
        <v>142</v>
      </c>
      <c r="K50" s="197"/>
      <c r="L50" s="200"/>
      <c r="M50" s="200"/>
    </row>
    <row r="51" spans="1:13" ht="41" thickBot="1">
      <c r="B51" s="322"/>
      <c r="C51" s="217" t="s">
        <v>143</v>
      </c>
      <c r="D51" s="159">
        <v>2</v>
      </c>
      <c r="E51" s="211" t="s">
        <v>76</v>
      </c>
      <c r="F51" s="118">
        <v>3</v>
      </c>
      <c r="G51" s="112"/>
      <c r="H51" s="112"/>
      <c r="I51" s="112">
        <f t="shared" si="6"/>
        <v>6</v>
      </c>
      <c r="J51" s="183" t="s">
        <v>144</v>
      </c>
      <c r="K51" s="201"/>
      <c r="L51" s="204"/>
      <c r="M51" s="204"/>
    </row>
    <row r="52" spans="1:13">
      <c r="A52" s="30"/>
      <c r="B52" s="34"/>
      <c r="C52" s="64"/>
      <c r="D52" s="28"/>
      <c r="E52" s="28"/>
      <c r="F52" s="59"/>
      <c r="G52" s="59"/>
      <c r="H52" s="59"/>
      <c r="I52" s="59"/>
      <c r="J52" s="65"/>
      <c r="K52" s="65"/>
      <c r="L52" s="33"/>
      <c r="M52" s="33"/>
    </row>
    <row r="53" spans="1:13" ht="16" thickBot="1">
      <c r="A53" s="30"/>
      <c r="B53" s="34"/>
      <c r="C53" s="64"/>
      <c r="D53" s="35"/>
      <c r="E53" s="35"/>
      <c r="F53" s="59"/>
      <c r="G53" s="59"/>
      <c r="H53" s="59"/>
      <c r="I53" s="59"/>
      <c r="J53" s="258"/>
      <c r="K53" s="258"/>
      <c r="L53" s="259"/>
      <c r="M53" s="259"/>
    </row>
    <row r="54" spans="1:13" ht="45" customHeight="1" thickBot="1">
      <c r="B54" s="323" t="s">
        <v>145</v>
      </c>
      <c r="C54" s="234" t="s">
        <v>146</v>
      </c>
      <c r="D54" s="160">
        <v>2</v>
      </c>
      <c r="E54" s="195" t="s">
        <v>76</v>
      </c>
      <c r="F54" s="122">
        <v>3</v>
      </c>
      <c r="G54" s="122"/>
      <c r="H54" s="123"/>
      <c r="I54" s="123">
        <f>D54*F54</f>
        <v>6</v>
      </c>
      <c r="J54" s="176" t="s">
        <v>147</v>
      </c>
      <c r="K54" s="198"/>
      <c r="L54" s="219"/>
      <c r="M54" s="219"/>
    </row>
    <row r="55" spans="1:13" ht="41" thickBot="1">
      <c r="B55" s="324"/>
      <c r="C55" s="161" t="s">
        <v>148</v>
      </c>
      <c r="D55" s="159">
        <v>2</v>
      </c>
      <c r="E55" s="195" t="s">
        <v>76</v>
      </c>
      <c r="F55" s="237">
        <v>3</v>
      </c>
      <c r="G55" s="237"/>
      <c r="H55" s="154"/>
      <c r="I55" s="123">
        <f t="shared" ref="I55:I60" si="7">D55*F55</f>
        <v>6</v>
      </c>
      <c r="J55" s="176" t="s">
        <v>149</v>
      </c>
      <c r="K55" s="243"/>
      <c r="L55" s="219"/>
      <c r="M55" s="202"/>
    </row>
    <row r="56" spans="1:13" ht="105" customHeight="1" thickBot="1">
      <c r="B56" s="324"/>
      <c r="C56" s="161" t="s">
        <v>150</v>
      </c>
      <c r="D56" s="159">
        <v>2</v>
      </c>
      <c r="E56" s="188" t="s">
        <v>76</v>
      </c>
      <c r="F56" s="213">
        <v>3</v>
      </c>
      <c r="G56" s="213"/>
      <c r="H56" s="180"/>
      <c r="I56" s="182">
        <f t="shared" si="7"/>
        <v>6</v>
      </c>
      <c r="J56" s="183" t="s">
        <v>151</v>
      </c>
      <c r="K56" s="197"/>
      <c r="L56" s="200"/>
      <c r="M56" s="199"/>
    </row>
    <row r="57" spans="1:13" ht="68" thickBot="1">
      <c r="B57" s="324"/>
      <c r="C57" s="161" t="s">
        <v>152</v>
      </c>
      <c r="D57" s="159">
        <v>2</v>
      </c>
      <c r="E57" s="188" t="s">
        <v>76</v>
      </c>
      <c r="F57" s="213">
        <v>3</v>
      </c>
      <c r="G57" s="213"/>
      <c r="H57" s="180"/>
      <c r="I57" s="182">
        <f t="shared" si="7"/>
        <v>6</v>
      </c>
      <c r="J57" s="183" t="s">
        <v>153</v>
      </c>
      <c r="K57" s="216" t="s">
        <v>154</v>
      </c>
      <c r="L57" s="200"/>
      <c r="M57" s="199"/>
    </row>
    <row r="58" spans="1:13" ht="41" thickBot="1">
      <c r="B58" s="324"/>
      <c r="C58" s="220" t="s">
        <v>155</v>
      </c>
      <c r="D58" s="260">
        <v>2</v>
      </c>
      <c r="E58" s="195" t="s">
        <v>76</v>
      </c>
      <c r="F58" s="238">
        <v>3</v>
      </c>
      <c r="G58" s="239"/>
      <c r="H58" s="239"/>
      <c r="I58" s="123">
        <f t="shared" si="7"/>
        <v>6</v>
      </c>
      <c r="J58" s="183" t="s">
        <v>156</v>
      </c>
      <c r="K58" s="197"/>
      <c r="L58" s="200"/>
      <c r="M58" s="202"/>
    </row>
    <row r="59" spans="1:13" ht="41" thickBot="1">
      <c r="B59" s="324"/>
      <c r="C59" s="217" t="s">
        <v>157</v>
      </c>
      <c r="D59" s="261">
        <v>2</v>
      </c>
      <c r="E59" s="195" t="s">
        <v>76</v>
      </c>
      <c r="F59" s="240">
        <v>3</v>
      </c>
      <c r="G59" s="241"/>
      <c r="H59" s="242"/>
      <c r="I59" s="123">
        <f t="shared" si="7"/>
        <v>6</v>
      </c>
      <c r="J59" s="176" t="s">
        <v>158</v>
      </c>
      <c r="K59" s="198"/>
      <c r="L59" s="219"/>
      <c r="M59" s="202"/>
    </row>
    <row r="60" spans="1:13" ht="81.5" thickBot="1">
      <c r="B60" s="324"/>
      <c r="C60" s="220" t="s">
        <v>159</v>
      </c>
      <c r="D60" s="159">
        <v>2</v>
      </c>
      <c r="E60" s="195" t="s">
        <v>76</v>
      </c>
      <c r="F60" s="122">
        <v>3</v>
      </c>
      <c r="G60" s="123"/>
      <c r="H60" s="123"/>
      <c r="I60" s="123">
        <f t="shared" si="7"/>
        <v>6</v>
      </c>
      <c r="J60" s="183" t="s">
        <v>160</v>
      </c>
      <c r="K60" s="197"/>
      <c r="L60" s="219"/>
      <c r="M60" s="202"/>
    </row>
    <row r="61" spans="1:13" ht="41" thickBot="1">
      <c r="B61" s="324"/>
      <c r="C61" s="217" t="s">
        <v>161</v>
      </c>
      <c r="D61" s="160">
        <v>2</v>
      </c>
      <c r="E61" s="195" t="s">
        <v>83</v>
      </c>
      <c r="F61" s="124"/>
      <c r="G61" s="119">
        <v>2</v>
      </c>
      <c r="H61" s="119"/>
      <c r="I61" s="119">
        <f>D61*G61</f>
        <v>4</v>
      </c>
      <c r="J61" s="183" t="s">
        <v>162</v>
      </c>
      <c r="K61" s="197"/>
      <c r="L61" s="200"/>
      <c r="M61" s="199"/>
    </row>
    <row r="62" spans="1:13" ht="378.5" thickBot="1">
      <c r="B62" s="324"/>
      <c r="C62" s="220" t="s">
        <v>163</v>
      </c>
      <c r="D62" s="159">
        <v>2</v>
      </c>
      <c r="E62" s="188" t="s">
        <v>164</v>
      </c>
      <c r="F62" s="105"/>
      <c r="G62" s="106"/>
      <c r="H62" s="106">
        <v>1</v>
      </c>
      <c r="I62" s="106">
        <f t="shared" ref="I62:I64" si="8">D62*H62</f>
        <v>2</v>
      </c>
      <c r="J62" s="183" t="s">
        <v>165</v>
      </c>
      <c r="K62" s="197"/>
      <c r="L62" s="200"/>
      <c r="M62" s="199"/>
    </row>
    <row r="63" spans="1:13" ht="68" thickBot="1">
      <c r="B63" s="324"/>
      <c r="C63" s="220" t="s">
        <v>166</v>
      </c>
      <c r="D63" s="160">
        <v>2</v>
      </c>
      <c r="E63" s="187" t="s">
        <v>164</v>
      </c>
      <c r="F63" s="121"/>
      <c r="G63" s="106"/>
      <c r="H63" s="106">
        <v>1</v>
      </c>
      <c r="I63" s="106">
        <f>D63*H63</f>
        <v>2</v>
      </c>
      <c r="J63" s="183" t="s">
        <v>167</v>
      </c>
      <c r="K63" s="197"/>
      <c r="L63" s="219"/>
      <c r="M63" s="202"/>
    </row>
    <row r="64" spans="1:13" ht="149" thickBot="1">
      <c r="B64" s="324"/>
      <c r="C64" s="233" t="s">
        <v>168</v>
      </c>
      <c r="D64" s="186">
        <v>2</v>
      </c>
      <c r="E64" s="188" t="s">
        <v>164</v>
      </c>
      <c r="F64" s="105"/>
      <c r="G64" s="104"/>
      <c r="H64" s="106">
        <v>1</v>
      </c>
      <c r="I64" s="106">
        <f t="shared" si="8"/>
        <v>2</v>
      </c>
      <c r="J64" s="183" t="s">
        <v>169</v>
      </c>
      <c r="K64" s="216" t="s">
        <v>170</v>
      </c>
      <c r="L64" s="200"/>
      <c r="M64" s="199"/>
    </row>
    <row r="65" spans="1:13" ht="54.5" thickBot="1">
      <c r="B65" s="325"/>
      <c r="C65" s="192" t="s">
        <v>171</v>
      </c>
      <c r="D65" s="235">
        <v>2</v>
      </c>
      <c r="E65" s="195" t="s">
        <v>83</v>
      </c>
      <c r="F65" s="122"/>
      <c r="G65" s="115">
        <v>2</v>
      </c>
      <c r="H65" s="123"/>
      <c r="I65" s="110">
        <f>D65*G65</f>
        <v>4</v>
      </c>
      <c r="J65" s="176" t="s">
        <v>172</v>
      </c>
      <c r="K65" s="198"/>
      <c r="L65" s="204"/>
      <c r="M65" s="202"/>
    </row>
    <row r="66" spans="1:13">
      <c r="I66" s="60"/>
      <c r="L66" s="33"/>
      <c r="M66" s="224"/>
    </row>
    <row r="67" spans="1:13" ht="16" thickBot="1">
      <c r="B67" s="29"/>
      <c r="C67" s="30"/>
      <c r="D67" s="31"/>
      <c r="E67" s="56"/>
      <c r="F67" s="61"/>
      <c r="G67" s="61"/>
      <c r="H67" s="61"/>
      <c r="I67" s="61"/>
      <c r="J67" s="44"/>
      <c r="K67" s="44"/>
      <c r="L67" s="259"/>
      <c r="M67" s="232"/>
    </row>
    <row r="68" spans="1:13" ht="108.5" thickBot="1">
      <c r="B68" s="316" t="s">
        <v>173</v>
      </c>
      <c r="C68" s="244" t="s">
        <v>174</v>
      </c>
      <c r="D68" s="210">
        <v>2</v>
      </c>
      <c r="E68" s="215" t="s">
        <v>76</v>
      </c>
      <c r="F68" s="111">
        <v>3</v>
      </c>
      <c r="G68" s="111"/>
      <c r="H68" s="101"/>
      <c r="I68" s="103">
        <f>D68*F68</f>
        <v>6</v>
      </c>
      <c r="J68" s="183" t="s">
        <v>175</v>
      </c>
      <c r="K68" s="247"/>
      <c r="L68" s="205"/>
      <c r="M68" s="204"/>
    </row>
    <row r="69" spans="1:13" ht="67" customHeight="1" thickBot="1">
      <c r="B69" s="317"/>
      <c r="C69" s="245" t="s">
        <v>176</v>
      </c>
      <c r="D69" s="207">
        <v>2</v>
      </c>
      <c r="E69" s="246" t="s">
        <v>76</v>
      </c>
      <c r="F69" s="105">
        <v>3</v>
      </c>
      <c r="G69" s="104"/>
      <c r="H69" s="106"/>
      <c r="I69" s="119">
        <f t="shared" ref="I69:I73" si="9">D69*F69</f>
        <v>6</v>
      </c>
      <c r="J69" s="183" t="s">
        <v>177</v>
      </c>
      <c r="K69" s="197"/>
      <c r="L69" s="205"/>
      <c r="M69" s="205"/>
    </row>
    <row r="70" spans="1:13" ht="108.5" thickBot="1">
      <c r="B70" s="317"/>
      <c r="C70" s="96" t="s">
        <v>178</v>
      </c>
      <c r="D70" s="207">
        <v>2</v>
      </c>
      <c r="E70" s="246" t="s">
        <v>76</v>
      </c>
      <c r="F70" s="124">
        <v>3</v>
      </c>
      <c r="G70" s="120"/>
      <c r="H70" s="119"/>
      <c r="I70" s="119">
        <f t="shared" si="9"/>
        <v>6</v>
      </c>
      <c r="J70" s="183" t="s">
        <v>179</v>
      </c>
      <c r="K70" s="201"/>
      <c r="L70" s="204"/>
      <c r="M70" s="204"/>
    </row>
    <row r="71" spans="1:13" ht="54.5" thickBot="1">
      <c r="B71" s="317"/>
      <c r="C71" s="193" t="s">
        <v>180</v>
      </c>
      <c r="D71" s="207">
        <v>2</v>
      </c>
      <c r="E71" s="246" t="s">
        <v>76</v>
      </c>
      <c r="F71" s="105">
        <v>3</v>
      </c>
      <c r="G71" s="104"/>
      <c r="H71" s="106"/>
      <c r="I71" s="119">
        <f t="shared" si="9"/>
        <v>6</v>
      </c>
      <c r="J71" s="183" t="s">
        <v>181</v>
      </c>
      <c r="K71" s="201"/>
      <c r="L71" s="204"/>
      <c r="M71" s="204"/>
    </row>
    <row r="72" spans="1:13" ht="41" thickBot="1">
      <c r="B72" s="317"/>
      <c r="C72" s="193" t="s">
        <v>182</v>
      </c>
      <c r="D72" s="159">
        <v>2</v>
      </c>
      <c r="E72" s="246" t="s">
        <v>76</v>
      </c>
      <c r="F72" s="124">
        <v>3</v>
      </c>
      <c r="G72" s="120"/>
      <c r="H72" s="119"/>
      <c r="I72" s="119">
        <f t="shared" si="9"/>
        <v>6</v>
      </c>
      <c r="J72" s="183" t="s">
        <v>183</v>
      </c>
      <c r="K72" s="201"/>
      <c r="L72" s="205"/>
      <c r="M72" s="205"/>
    </row>
    <row r="73" spans="1:13" ht="42" customHeight="1" thickBot="1">
      <c r="B73" s="317"/>
      <c r="C73" s="193" t="s">
        <v>184</v>
      </c>
      <c r="D73" s="210">
        <v>2</v>
      </c>
      <c r="E73" s="246" t="s">
        <v>76</v>
      </c>
      <c r="F73" s="105">
        <v>3</v>
      </c>
      <c r="G73" s="104"/>
      <c r="H73" s="106"/>
      <c r="I73" s="119">
        <f t="shared" si="9"/>
        <v>6</v>
      </c>
      <c r="J73" s="183" t="s">
        <v>185</v>
      </c>
      <c r="K73" s="201"/>
      <c r="L73" s="205"/>
      <c r="M73" s="205"/>
    </row>
    <row r="74" spans="1:13" ht="41" thickBot="1">
      <c r="B74" s="318"/>
      <c r="C74" s="161" t="s">
        <v>186</v>
      </c>
      <c r="D74" s="159">
        <v>2</v>
      </c>
      <c r="E74" s="188" t="s">
        <v>83</v>
      </c>
      <c r="F74" s="108"/>
      <c r="G74" s="107">
        <v>2</v>
      </c>
      <c r="H74" s="109"/>
      <c r="I74" s="109">
        <f>D74*G74</f>
        <v>4</v>
      </c>
      <c r="J74" s="183" t="s">
        <v>187</v>
      </c>
      <c r="K74" s="201"/>
      <c r="L74" s="204"/>
      <c r="M74" s="204"/>
    </row>
    <row r="75" spans="1:13">
      <c r="A75" s="30"/>
      <c r="B75" s="32"/>
      <c r="C75" s="63"/>
      <c r="D75" s="28"/>
      <c r="E75" s="28"/>
      <c r="F75" s="59"/>
      <c r="G75" s="59"/>
      <c r="H75" s="59"/>
      <c r="I75" s="59"/>
      <c r="J75" s="43"/>
      <c r="K75" s="43"/>
      <c r="L75" s="33"/>
      <c r="M75" s="33"/>
    </row>
    <row r="76" spans="1:13" ht="16" thickBot="1">
      <c r="A76" s="30"/>
      <c r="B76" s="32"/>
      <c r="C76" s="256"/>
      <c r="D76" s="35"/>
      <c r="E76" s="35"/>
      <c r="F76" s="59"/>
      <c r="G76" s="59"/>
      <c r="H76" s="59"/>
      <c r="I76" s="59"/>
      <c r="J76" s="257"/>
      <c r="K76" s="257"/>
      <c r="L76" s="259"/>
      <c r="M76" s="259"/>
    </row>
    <row r="77" spans="1:13" ht="21" customHeight="1" thickBot="1">
      <c r="B77" s="310" t="s">
        <v>188</v>
      </c>
      <c r="C77" s="162" t="s">
        <v>189</v>
      </c>
      <c r="D77" s="235">
        <v>2</v>
      </c>
      <c r="E77" s="262" t="s">
        <v>76</v>
      </c>
      <c r="F77" s="124">
        <v>3</v>
      </c>
      <c r="G77" s="120"/>
      <c r="H77" s="119"/>
      <c r="I77" s="119">
        <f>D77*F77</f>
        <v>6</v>
      </c>
      <c r="J77" s="176" t="s">
        <v>190</v>
      </c>
      <c r="K77" s="230"/>
      <c r="L77" s="205"/>
      <c r="M77" s="219"/>
    </row>
    <row r="78" spans="1:13" ht="45" customHeight="1" thickBot="1">
      <c r="B78" s="311"/>
      <c r="C78" s="161" t="s">
        <v>191</v>
      </c>
      <c r="D78" s="210">
        <v>2</v>
      </c>
      <c r="E78" s="246" t="s">
        <v>76</v>
      </c>
      <c r="F78" s="105">
        <v>3</v>
      </c>
      <c r="G78" s="104"/>
      <c r="H78" s="104"/>
      <c r="I78" s="119">
        <f>D78*F78</f>
        <v>6</v>
      </c>
      <c r="J78" s="251"/>
      <c r="K78" s="252"/>
      <c r="L78" s="205"/>
      <c r="M78" s="202"/>
    </row>
    <row r="79" spans="1:13" ht="47" customHeight="1" thickBot="1">
      <c r="B79" s="312"/>
      <c r="C79" s="161" t="s">
        <v>192</v>
      </c>
      <c r="D79" s="210">
        <v>2</v>
      </c>
      <c r="E79" s="188" t="s">
        <v>83</v>
      </c>
      <c r="F79" s="105"/>
      <c r="G79" s="104">
        <v>2</v>
      </c>
      <c r="H79" s="106"/>
      <c r="I79" s="106">
        <f>D79*G79</f>
        <v>4</v>
      </c>
      <c r="J79" s="183" t="s">
        <v>193</v>
      </c>
      <c r="K79" s="201"/>
      <c r="L79" s="204"/>
      <c r="M79" s="199"/>
    </row>
    <row r="80" spans="1:13">
      <c r="B80" s="248"/>
      <c r="C80" s="249"/>
      <c r="D80" s="250"/>
      <c r="E80" s="250"/>
    </row>
    <row r="81" spans="3:9" ht="16" thickBot="1">
      <c r="I81" s="136"/>
    </row>
    <row r="82" spans="3:9" ht="27" customHeight="1" thickBot="1">
      <c r="C82" s="125" t="s">
        <v>194</v>
      </c>
      <c r="D82" s="126">
        <f>SUM(I82)</f>
        <v>300</v>
      </c>
      <c r="E82" s="126"/>
      <c r="F82" s="127">
        <f>SUM(F10:F79)/3</f>
        <v>46</v>
      </c>
      <c r="G82" s="127">
        <f>SUM(G10:G79)/2</f>
        <v>6</v>
      </c>
      <c r="H82" s="155">
        <f>SUM(H10:H79)</f>
        <v>3</v>
      </c>
      <c r="I82" s="136">
        <f>SUM(I10:I79)</f>
        <v>300</v>
      </c>
    </row>
    <row r="83" spans="3:9" thickBot="1">
      <c r="C83" s="137"/>
      <c r="D83" s="138" t="s">
        <v>195</v>
      </c>
      <c r="E83" s="138" t="s">
        <v>196</v>
      </c>
      <c r="F83" s="139"/>
      <c r="G83" s="139"/>
      <c r="H83" s="156"/>
      <c r="I83" s="136"/>
    </row>
    <row r="84" spans="3:9" ht="22" thickBot="1">
      <c r="C84" s="128" t="s">
        <v>197</v>
      </c>
      <c r="D84" s="129"/>
      <c r="E84" s="129">
        <f>D82/I82*100</f>
        <v>100</v>
      </c>
      <c r="F84" s="130">
        <f>SUM(I77:I78,I68:I73,I54:I60,I47:I51,I39:I44,I32:I36,I25:I29,I16:I23,I11,I10,I12)/270*100</f>
        <v>100</v>
      </c>
      <c r="G84" s="130">
        <f>SUM(I79,I74,I65,I61,I24,I13)/24*100</f>
        <v>100</v>
      </c>
      <c r="H84" s="157">
        <f>SUM(I64,I62,I63)/6*100</f>
        <v>100</v>
      </c>
      <c r="I84" s="26"/>
    </row>
    <row r="85" spans="3:9">
      <c r="C85" s="140" t="s">
        <v>76</v>
      </c>
      <c r="D85" s="126">
        <f>$F$82</f>
        <v>46</v>
      </c>
      <c r="E85" s="131">
        <f>$F$84</f>
        <v>100</v>
      </c>
      <c r="F85" s="121"/>
      <c r="G85" s="121"/>
    </row>
    <row r="86" spans="3:9">
      <c r="C86" s="141" t="s">
        <v>198</v>
      </c>
      <c r="D86" s="132">
        <f>$G$82</f>
        <v>6</v>
      </c>
      <c r="E86" s="133">
        <f>$G$84</f>
        <v>100</v>
      </c>
      <c r="F86" s="121"/>
      <c r="G86" s="121"/>
    </row>
    <row r="87" spans="3:9" ht="16" thickBot="1">
      <c r="C87" s="142" t="s">
        <v>164</v>
      </c>
      <c r="D87" s="134">
        <f>$H$82</f>
        <v>3</v>
      </c>
      <c r="E87" s="135">
        <f>$H$84</f>
        <v>100</v>
      </c>
      <c r="F87" s="121"/>
      <c r="G87" s="121"/>
    </row>
  </sheetData>
  <sheetProtection algorithmName="SHA-512" hashValue="IkcyJ5reeO2JviSTS1Ll4LCZPVPVcE3ivznBYg0/YmDaQ+LYb0Sy27r88oN7Zu5QK7Y/leb+Zpn+WjwTzMuuPA==" saltValue="Y/GzQ+kpfCEKbMuMP8hZgA==" spinCount="100000" sheet="1" objects="1" scenarios="1" selectLockedCells="1"/>
  <mergeCells count="14">
    <mergeCell ref="B2:M2"/>
    <mergeCell ref="B3:M3"/>
    <mergeCell ref="B4:M4"/>
    <mergeCell ref="B5:M5"/>
    <mergeCell ref="C6:C7"/>
    <mergeCell ref="B77:B79"/>
    <mergeCell ref="B16:B18"/>
    <mergeCell ref="B10:B13"/>
    <mergeCell ref="B21:B29"/>
    <mergeCell ref="B68:B74"/>
    <mergeCell ref="B47:B51"/>
    <mergeCell ref="B39:B44"/>
    <mergeCell ref="B32:B36"/>
    <mergeCell ref="B54:B65"/>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64" r:id="rId1" display="Cleaning Guidelines: https://www.canada.ca/en/health-canada/services/drugs-health-products/disinfectants/covid-19.html" xr:uid="{67E6EAA3-D728-0A48-8C4D-C488DF1AE21F}"/>
    <hyperlink ref="K57" r:id="rId2" xr:uid="{53F23EAF-01C4-B04B-96B2-DBE09D9462F2}"/>
    <hyperlink ref="K42" r:id="rId3" xr:uid="{BA43C356-621E-5C4C-AE55-483EA866AB7E}"/>
    <hyperlink ref="K22" r:id="rId4" xr:uid="{5D8C1B9F-943E-BE4F-A5AC-62B98736A709}"/>
    <hyperlink ref="K18" r:id="rId5" xr:uid="{A4C568FA-6A05-324C-8634-51303485562F}"/>
    <hyperlink ref="K13" r:id="rId6" xr:uid="{83D90FE3-AAAE-FF40-B0D8-253429BA41C1}"/>
    <hyperlink ref="K10" r:id="rId7" xr:uid="{A64B3B3C-6A03-664B-8361-B64F6456AD2C}"/>
  </hyperlinks>
  <pageMargins left="0.30555555555555558" right="0.27777777777777779" top="0.75" bottom="0.75" header="0.3" footer="0.3"/>
  <pageSetup paperSize="9" orientation="landscape"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defaultColWidth="14.453125" defaultRowHeight="15.75" customHeight="1"/>
  <cols>
    <col min="1" max="1" width="21.453125" style="22" customWidth="1"/>
    <col min="2" max="70" width="21.453125" style="20" customWidth="1"/>
    <col min="71" max="16384" width="14.453125" style="20"/>
  </cols>
  <sheetData>
    <row r="1" spans="1:72" ht="15.75" customHeight="1">
      <c r="A1" s="6" t="s">
        <v>199</v>
      </c>
      <c r="B1" s="2" t="s">
        <v>200</v>
      </c>
      <c r="C1" s="1" t="s">
        <v>201</v>
      </c>
      <c r="D1" s="1" t="s">
        <v>202</v>
      </c>
      <c r="E1" s="1" t="s">
        <v>21</v>
      </c>
      <c r="F1" s="1" t="s">
        <v>203</v>
      </c>
      <c r="G1" s="1" t="s">
        <v>204</v>
      </c>
      <c r="H1" s="1" t="s">
        <v>205</v>
      </c>
      <c r="I1" s="1" t="s">
        <v>206</v>
      </c>
      <c r="J1" s="1" t="s">
        <v>207</v>
      </c>
      <c r="K1" s="1" t="s">
        <v>208</v>
      </c>
      <c r="L1" s="1" t="s">
        <v>209</v>
      </c>
      <c r="M1" s="1" t="s">
        <v>210</v>
      </c>
      <c r="N1" s="1" t="s">
        <v>211</v>
      </c>
      <c r="O1" s="1" t="s">
        <v>212</v>
      </c>
      <c r="P1" s="1" t="s">
        <v>213</v>
      </c>
      <c r="Q1" s="1" t="s">
        <v>214</v>
      </c>
      <c r="R1" s="1" t="s">
        <v>215</v>
      </c>
      <c r="S1" s="1" t="s">
        <v>216</v>
      </c>
      <c r="T1" s="1" t="s">
        <v>217</v>
      </c>
      <c r="U1" s="1" t="s">
        <v>218</v>
      </c>
      <c r="V1" s="1" t="s">
        <v>219</v>
      </c>
      <c r="W1" s="1" t="s">
        <v>220</v>
      </c>
      <c r="X1" s="1" t="s">
        <v>221</v>
      </c>
      <c r="Y1" s="1" t="s">
        <v>222</v>
      </c>
      <c r="Z1" s="2" t="s">
        <v>223</v>
      </c>
      <c r="AA1" s="1" t="s">
        <v>224</v>
      </c>
      <c r="AB1" s="1" t="s">
        <v>225</v>
      </c>
      <c r="AC1" s="1" t="s">
        <v>226</v>
      </c>
      <c r="AD1" s="1" t="s">
        <v>227</v>
      </c>
      <c r="AE1" s="1" t="s">
        <v>228</v>
      </c>
      <c r="AF1" s="1" t="s">
        <v>229</v>
      </c>
      <c r="AG1" s="1" t="s">
        <v>230</v>
      </c>
      <c r="AH1" s="1" t="s">
        <v>231</v>
      </c>
      <c r="AI1" s="1" t="s">
        <v>232</v>
      </c>
      <c r="AJ1" s="1" t="s">
        <v>233</v>
      </c>
      <c r="AK1" s="1" t="s">
        <v>234</v>
      </c>
      <c r="AL1" s="1" t="s">
        <v>235</v>
      </c>
      <c r="AM1" s="1" t="s">
        <v>236</v>
      </c>
      <c r="AN1" s="1" t="s">
        <v>237</v>
      </c>
      <c r="AO1" s="1" t="s">
        <v>238</v>
      </c>
      <c r="AP1" s="1" t="s">
        <v>239</v>
      </c>
      <c r="AQ1" s="1" t="s">
        <v>240</v>
      </c>
      <c r="AR1" s="1" t="s">
        <v>241</v>
      </c>
      <c r="AS1" s="1" t="s">
        <v>242</v>
      </c>
      <c r="AT1" s="1" t="s">
        <v>243</v>
      </c>
      <c r="AU1" s="1" t="s">
        <v>244</v>
      </c>
      <c r="AV1" s="1" t="s">
        <v>245</v>
      </c>
      <c r="AW1" s="1" t="s">
        <v>246</v>
      </c>
      <c r="AX1" s="1" t="s">
        <v>247</v>
      </c>
      <c r="AY1" s="1" t="s">
        <v>248</v>
      </c>
      <c r="AZ1" s="1" t="s">
        <v>249</v>
      </c>
      <c r="BA1" s="1" t="s">
        <v>250</v>
      </c>
      <c r="BB1" s="1" t="s">
        <v>251</v>
      </c>
      <c r="BC1" s="1" t="s">
        <v>252</v>
      </c>
      <c r="BD1" s="1" t="s">
        <v>253</v>
      </c>
      <c r="BE1" s="1" t="s">
        <v>254</v>
      </c>
      <c r="BF1" s="1" t="s">
        <v>255</v>
      </c>
      <c r="BG1" s="1" t="s">
        <v>256</v>
      </c>
      <c r="BH1" s="1" t="s">
        <v>257</v>
      </c>
      <c r="BI1" s="2" t="s">
        <v>258</v>
      </c>
      <c r="BJ1" s="4" t="s">
        <v>259</v>
      </c>
      <c r="BK1" s="66" t="s">
        <v>260</v>
      </c>
      <c r="BL1" s="66" t="s">
        <v>261</v>
      </c>
      <c r="BM1" s="67" t="s">
        <v>262</v>
      </c>
      <c r="BN1" s="67" t="s">
        <v>263</v>
      </c>
      <c r="BO1" s="66" t="s">
        <v>264</v>
      </c>
      <c r="BP1" s="18" t="s">
        <v>265</v>
      </c>
      <c r="BQ1" s="18" t="s">
        <v>266</v>
      </c>
      <c r="BR1" s="18" t="s">
        <v>267</v>
      </c>
      <c r="BS1" s="18" t="s">
        <v>268</v>
      </c>
      <c r="BT1" s="18" t="s">
        <v>269</v>
      </c>
    </row>
    <row r="2" spans="1:72" ht="12.5">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2.5">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2.5">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2.5">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2.5">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2.5">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2.5">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2.5">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2.5">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2.5">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2.5">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2.5">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2.5">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2.5">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2.5">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2.5">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2.5">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sheetProtection selectLockedCells="1" selectUnlockedCells="1"/>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outlinePr summaryBelow="0" summaryRight="0"/>
  </sheetPr>
  <dimension ref="A1:J1000"/>
  <sheetViews>
    <sheetView workbookViewId="0">
      <selection activeCell="C2" sqref="C2"/>
    </sheetView>
  </sheetViews>
  <sheetFormatPr defaultColWidth="14.453125" defaultRowHeight="15.75" customHeight="1"/>
  <cols>
    <col min="1" max="1" width="17" bestFit="1" customWidth="1"/>
    <col min="3" max="3" width="23.8164062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270</v>
      </c>
      <c r="E1" s="5" t="s">
        <v>271</v>
      </c>
      <c r="F1" s="3" t="s">
        <v>272</v>
      </c>
      <c r="G1" s="3" t="str">
        <f>IF(ISBLANK('Risk Rating'!K1), "", 'Risk Rating'!K1)</f>
        <v>Risk Rating</v>
      </c>
      <c r="H1" s="7" t="s">
        <v>195</v>
      </c>
      <c r="I1" s="3" t="s">
        <v>273</v>
      </c>
      <c r="J1" s="3" t="s">
        <v>274</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3">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3">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3">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3">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3">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3">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3">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3">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3">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3">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3">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3">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3">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3">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3">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3">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3">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3">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3">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3">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3">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3">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3">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3">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3">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3">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3">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3">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3">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3">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3">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3">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3">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3">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3">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3">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3">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3">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3">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3">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3">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3">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3">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3">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3">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3">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3">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3">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3">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3">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3">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3">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3">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3">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3">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3">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3">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3">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3">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3">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3">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3">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3">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3">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3">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2.5">
      <c r="A111" s="6" t="str">
        <f>IF(ISBLANK(Responses!A111), "", Responses!A111)</f>
        <v/>
      </c>
      <c r="B111" s="6" t="str">
        <f>IF(ISBLANK(Responses!B111), "", Responses!B111)</f>
        <v/>
      </c>
      <c r="C111" s="6" t="str">
        <f>IF(ISBLANK(Responses!BI111), "", Responses!BI111)</f>
        <v/>
      </c>
      <c r="F111" s="1" t="b">
        <v>0</v>
      </c>
      <c r="H111" s="8"/>
    </row>
    <row r="112" spans="1:10" ht="12.5">
      <c r="A112" s="6" t="str">
        <f>IF(ISBLANK(Responses!A112), "", Responses!A112)</f>
        <v/>
      </c>
      <c r="B112" s="6" t="str">
        <f>IF(ISBLANK(Responses!B112), "", Responses!B112)</f>
        <v/>
      </c>
      <c r="C112" s="6" t="str">
        <f>IF(ISBLANK(Responses!BI112), "", Responses!BI112)</f>
        <v/>
      </c>
      <c r="F112" s="1" t="b">
        <v>0</v>
      </c>
      <c r="H112" s="8"/>
    </row>
    <row r="113" spans="1:8" ht="12.5">
      <c r="A113" s="6" t="str">
        <f>IF(ISBLANK(Responses!A113), "", Responses!A113)</f>
        <v/>
      </c>
      <c r="B113" s="6" t="str">
        <f>IF(ISBLANK(Responses!B113), "", Responses!B113)</f>
        <v/>
      </c>
      <c r="C113" s="6" t="str">
        <f>IF(ISBLANK(Responses!BI113), "", Responses!BI113)</f>
        <v/>
      </c>
      <c r="F113" s="1" t="b">
        <v>0</v>
      </c>
      <c r="H113" s="8"/>
    </row>
    <row r="114" spans="1:8" ht="12.5">
      <c r="A114" s="6" t="str">
        <f>IF(ISBLANK(Responses!A114), "", Responses!A114)</f>
        <v/>
      </c>
      <c r="B114" s="6" t="str">
        <f>IF(ISBLANK(Responses!B114), "", Responses!B114)</f>
        <v/>
      </c>
      <c r="C114" s="6" t="str">
        <f>IF(ISBLANK(Responses!BI114), "", Responses!BI114)</f>
        <v/>
      </c>
      <c r="F114" s="1" t="b">
        <v>0</v>
      </c>
      <c r="H114" s="8"/>
    </row>
    <row r="115" spans="1:8" ht="12.5">
      <c r="A115" s="6" t="str">
        <f>IF(ISBLANK(Responses!A115), "", Responses!A115)</f>
        <v/>
      </c>
      <c r="B115" s="6" t="str">
        <f>IF(ISBLANK(Responses!B115), "", Responses!B115)</f>
        <v/>
      </c>
      <c r="C115" s="6" t="str">
        <f>IF(ISBLANK(Responses!BI115), "", Responses!BI115)</f>
        <v/>
      </c>
      <c r="H115" s="8"/>
    </row>
    <row r="116" spans="1:8" ht="12.5">
      <c r="A116" s="6" t="str">
        <f>IF(ISBLANK(Responses!A116), "", Responses!A116)</f>
        <v/>
      </c>
      <c r="B116" s="6" t="str">
        <f>IF(ISBLANK(Responses!B116), "", Responses!B116)</f>
        <v/>
      </c>
      <c r="C116" s="6" t="str">
        <f>IF(ISBLANK(Responses!BI116), "", Responses!BI116)</f>
        <v/>
      </c>
      <c r="H116" s="8"/>
    </row>
    <row r="117" spans="1:8" ht="12.5">
      <c r="A117" s="6" t="str">
        <f>IF(ISBLANK(Responses!A117), "", Responses!A117)</f>
        <v/>
      </c>
      <c r="B117" s="6" t="str">
        <f>IF(ISBLANK(Responses!B117), "", Responses!B117)</f>
        <v/>
      </c>
      <c r="C117" s="6" t="str">
        <f>IF(ISBLANK(Responses!BI117), "", Responses!BI117)</f>
        <v/>
      </c>
      <c r="H117" s="8"/>
    </row>
    <row r="118" spans="1:8" ht="12.5">
      <c r="A118" s="6" t="str">
        <f>IF(ISBLANK(Responses!A118), "", Responses!A118)</f>
        <v/>
      </c>
      <c r="B118" s="6" t="str">
        <f>IF(ISBLANK(Responses!B118), "", Responses!B118)</f>
        <v/>
      </c>
      <c r="C118" s="6" t="str">
        <f>IF(ISBLANK(Responses!BI118), "", Responses!BI118)</f>
        <v/>
      </c>
      <c r="H118" s="8"/>
    </row>
    <row r="119" spans="1:8" ht="12.5">
      <c r="H119" s="8"/>
    </row>
    <row r="120" spans="1:8" ht="12.5">
      <c r="H120" s="8"/>
    </row>
    <row r="121" spans="1:8" ht="12.5">
      <c r="H121" s="8"/>
    </row>
    <row r="122" spans="1:8" ht="12.5">
      <c r="H122" s="8"/>
    </row>
    <row r="123" spans="1:8" ht="12.5">
      <c r="H123" s="8"/>
    </row>
    <row r="124" spans="1:8" ht="12.5">
      <c r="H124" s="8"/>
    </row>
    <row r="125" spans="1:8" ht="12.5">
      <c r="H125" s="8"/>
    </row>
    <row r="126" spans="1:8" ht="12.5">
      <c r="H126" s="8"/>
    </row>
    <row r="127" spans="1:8" ht="12.5">
      <c r="H127" s="8"/>
    </row>
    <row r="128" spans="1:8" ht="12.5">
      <c r="H128" s="8"/>
    </row>
    <row r="129" spans="8:8" ht="12.5">
      <c r="H129" s="8"/>
    </row>
    <row r="130" spans="8:8" ht="12.5">
      <c r="H130" s="8"/>
    </row>
    <row r="131" spans="8:8" ht="12.5">
      <c r="H131" s="8"/>
    </row>
    <row r="132" spans="8:8" ht="12.5">
      <c r="H132" s="8"/>
    </row>
    <row r="133" spans="8:8" ht="12.5">
      <c r="H133" s="8"/>
    </row>
    <row r="134" spans="8:8" ht="12.5">
      <c r="H134" s="8"/>
    </row>
    <row r="135" spans="8:8" ht="12.5">
      <c r="H135" s="8"/>
    </row>
    <row r="136" spans="8:8" ht="12.5">
      <c r="H136" s="8"/>
    </row>
    <row r="137" spans="8:8" ht="12.5">
      <c r="H137" s="8"/>
    </row>
    <row r="138" spans="8:8" ht="12.5">
      <c r="H138" s="8"/>
    </row>
    <row r="139" spans="8:8" ht="12.5">
      <c r="H139" s="8"/>
    </row>
    <row r="140" spans="8:8" ht="12.5">
      <c r="H140" s="8"/>
    </row>
    <row r="141" spans="8:8" ht="12.5">
      <c r="H141" s="8"/>
    </row>
    <row r="142" spans="8:8" ht="12.5">
      <c r="H142" s="8"/>
    </row>
    <row r="143" spans="8:8" ht="12.5">
      <c r="H143" s="8"/>
    </row>
    <row r="144" spans="8:8" ht="12.5">
      <c r="H144" s="8"/>
    </row>
    <row r="145" spans="8:8" ht="12.5">
      <c r="H145" s="8"/>
    </row>
    <row r="146" spans="8:8" ht="12.5">
      <c r="H146" s="8"/>
    </row>
    <row r="147" spans="8:8" ht="12.5">
      <c r="H147" s="8"/>
    </row>
    <row r="148" spans="8:8" ht="12.5">
      <c r="H148" s="8"/>
    </row>
    <row r="149" spans="8:8" ht="12.5">
      <c r="H149" s="8"/>
    </row>
    <row r="150" spans="8:8" ht="12.5">
      <c r="H150" s="8"/>
    </row>
    <row r="151" spans="8:8" ht="12.5">
      <c r="H151" s="8"/>
    </row>
    <row r="152" spans="8:8" ht="12.5">
      <c r="H152" s="8"/>
    </row>
    <row r="153" spans="8:8" ht="12.5">
      <c r="H153" s="8"/>
    </row>
    <row r="154" spans="8:8" ht="12.5">
      <c r="H154" s="8"/>
    </row>
    <row r="155" spans="8:8" ht="12.5">
      <c r="H155" s="8"/>
    </row>
    <row r="156" spans="8:8" ht="12.5">
      <c r="H156" s="8"/>
    </row>
    <row r="157" spans="8:8" ht="12.5">
      <c r="H157" s="8"/>
    </row>
    <row r="158" spans="8:8" ht="12.5">
      <c r="H158" s="8"/>
    </row>
    <row r="159" spans="8:8" ht="12.5">
      <c r="H159" s="8"/>
    </row>
    <row r="160" spans="8:8" ht="12.5">
      <c r="H160" s="8"/>
    </row>
    <row r="161" spans="8:8" ht="12.5">
      <c r="H161" s="8"/>
    </row>
    <row r="162" spans="8:8" ht="12.5">
      <c r="H162" s="8"/>
    </row>
    <row r="163" spans="8:8" ht="12.5">
      <c r="H163" s="8"/>
    </row>
    <row r="164" spans="8:8" ht="12.5">
      <c r="H164" s="8"/>
    </row>
    <row r="165" spans="8:8" ht="12.5">
      <c r="H165" s="8"/>
    </row>
    <row r="166" spans="8:8" ht="12.5">
      <c r="H166" s="8"/>
    </row>
    <row r="167" spans="8:8" ht="12.5">
      <c r="H167" s="8"/>
    </row>
    <row r="168" spans="8:8" ht="12.5">
      <c r="H168" s="8"/>
    </row>
    <row r="169" spans="8:8" ht="12.5">
      <c r="H169" s="8"/>
    </row>
    <row r="170" spans="8:8" ht="12.5">
      <c r="H170" s="8"/>
    </row>
    <row r="171" spans="8:8" ht="12.5">
      <c r="H171" s="8"/>
    </row>
    <row r="172" spans="8:8" ht="12.5">
      <c r="H172" s="8"/>
    </row>
    <row r="173" spans="8:8" ht="12.5">
      <c r="H173" s="8"/>
    </row>
    <row r="174" spans="8:8" ht="12.5">
      <c r="H174" s="8"/>
    </row>
    <row r="175" spans="8:8" ht="12.5">
      <c r="H175" s="8"/>
    </row>
    <row r="176" spans="8:8" ht="12.5">
      <c r="H176" s="8"/>
    </row>
    <row r="177" spans="8:8" ht="12.5">
      <c r="H177" s="8"/>
    </row>
    <row r="178" spans="8:8" ht="12.5">
      <c r="H178" s="8"/>
    </row>
    <row r="179" spans="8:8" ht="12.5">
      <c r="H179" s="8"/>
    </row>
    <row r="180" spans="8:8" ht="12.5">
      <c r="H180" s="8"/>
    </row>
    <row r="181" spans="8:8" ht="12.5">
      <c r="H181" s="8"/>
    </row>
    <row r="182" spans="8:8" ht="12.5">
      <c r="H182" s="8"/>
    </row>
    <row r="183" spans="8:8" ht="12.5">
      <c r="H183" s="8"/>
    </row>
    <row r="184" spans="8:8" ht="12.5">
      <c r="H184" s="8"/>
    </row>
    <row r="185" spans="8:8" ht="12.5">
      <c r="H185" s="8"/>
    </row>
    <row r="186" spans="8:8" ht="12.5">
      <c r="H186" s="8"/>
    </row>
    <row r="187" spans="8:8" ht="12.5">
      <c r="H187" s="8"/>
    </row>
    <row r="188" spans="8:8" ht="12.5">
      <c r="H188" s="8"/>
    </row>
    <row r="189" spans="8:8" ht="12.5">
      <c r="H189" s="8"/>
    </row>
    <row r="190" spans="8:8" ht="12.5">
      <c r="H190" s="8"/>
    </row>
    <row r="191" spans="8:8" ht="12.5">
      <c r="H191" s="8"/>
    </row>
    <row r="192" spans="8:8" ht="12.5">
      <c r="H192" s="8"/>
    </row>
    <row r="193" spans="8:8" ht="12.5">
      <c r="H193" s="8"/>
    </row>
    <row r="194" spans="8:8" ht="12.5">
      <c r="H194" s="8"/>
    </row>
    <row r="195" spans="8:8" ht="12.5">
      <c r="H195" s="8"/>
    </row>
    <row r="196" spans="8:8" ht="12.5">
      <c r="H196" s="8"/>
    </row>
    <row r="197" spans="8:8" ht="12.5">
      <c r="H197" s="8"/>
    </row>
    <row r="198" spans="8:8" ht="12.5">
      <c r="H198" s="8"/>
    </row>
    <row r="199" spans="8:8" ht="12.5">
      <c r="H199" s="8"/>
    </row>
    <row r="200" spans="8:8" ht="12.5">
      <c r="H200" s="8"/>
    </row>
    <row r="201" spans="8:8" ht="12.5">
      <c r="H201" s="8"/>
    </row>
    <row r="202" spans="8:8" ht="12.5">
      <c r="H202" s="8"/>
    </row>
    <row r="203" spans="8:8" ht="12.5">
      <c r="H203" s="8"/>
    </row>
    <row r="204" spans="8:8" ht="12.5">
      <c r="H204" s="8"/>
    </row>
    <row r="205" spans="8:8" ht="12.5">
      <c r="H205" s="8"/>
    </row>
    <row r="206" spans="8:8" ht="12.5">
      <c r="H206" s="8"/>
    </row>
    <row r="207" spans="8:8" ht="12.5">
      <c r="H207" s="8"/>
    </row>
    <row r="208" spans="8:8" ht="12.5">
      <c r="H208" s="8"/>
    </row>
    <row r="209" spans="8:8" ht="12.5">
      <c r="H209" s="8"/>
    </row>
    <row r="210" spans="8:8" ht="12.5">
      <c r="H210" s="8"/>
    </row>
    <row r="211" spans="8:8" ht="12.5">
      <c r="H211" s="8"/>
    </row>
    <row r="212" spans="8:8" ht="12.5">
      <c r="H212" s="8"/>
    </row>
    <row r="213" spans="8:8" ht="12.5">
      <c r="H213" s="8"/>
    </row>
    <row r="214" spans="8:8" ht="12.5">
      <c r="H214" s="8"/>
    </row>
    <row r="215" spans="8:8" ht="12.5">
      <c r="H215" s="8"/>
    </row>
    <row r="216" spans="8:8" ht="12.5">
      <c r="H216" s="8"/>
    </row>
    <row r="217" spans="8:8" ht="12.5">
      <c r="H217" s="8"/>
    </row>
    <row r="218" spans="8:8" ht="12.5">
      <c r="H218" s="8"/>
    </row>
    <row r="219" spans="8:8" ht="12.5">
      <c r="H219" s="8"/>
    </row>
    <row r="220" spans="8:8" ht="12.5">
      <c r="H220" s="8"/>
    </row>
    <row r="221" spans="8:8" ht="12.5">
      <c r="H221" s="8"/>
    </row>
    <row r="222" spans="8:8" ht="12.5">
      <c r="H222" s="8"/>
    </row>
    <row r="223" spans="8:8" ht="12.5">
      <c r="H223" s="8"/>
    </row>
    <row r="224" spans="8:8" ht="12.5">
      <c r="H224" s="8"/>
    </row>
    <row r="225" spans="8:8" ht="12.5">
      <c r="H225" s="8"/>
    </row>
    <row r="226" spans="8:8" ht="12.5">
      <c r="H226" s="8"/>
    </row>
    <row r="227" spans="8:8" ht="12.5">
      <c r="H227" s="8"/>
    </row>
    <row r="228" spans="8:8" ht="12.5">
      <c r="H228" s="8"/>
    </row>
    <row r="229" spans="8:8" ht="12.5">
      <c r="H229" s="8"/>
    </row>
    <row r="230" spans="8:8" ht="12.5">
      <c r="H230" s="8"/>
    </row>
    <row r="231" spans="8:8" ht="12.5">
      <c r="H231" s="8"/>
    </row>
    <row r="232" spans="8:8" ht="12.5">
      <c r="H232" s="8"/>
    </row>
    <row r="233" spans="8:8" ht="12.5">
      <c r="H233" s="8"/>
    </row>
    <row r="234" spans="8:8" ht="12.5">
      <c r="H234" s="8"/>
    </row>
    <row r="235" spans="8:8" ht="12.5">
      <c r="H235" s="8"/>
    </row>
    <row r="236" spans="8:8" ht="12.5">
      <c r="H236" s="8"/>
    </row>
    <row r="237" spans="8:8" ht="12.5">
      <c r="H237" s="8"/>
    </row>
    <row r="238" spans="8:8" ht="12.5">
      <c r="H238" s="8"/>
    </row>
    <row r="239" spans="8:8" ht="12.5">
      <c r="H239" s="8"/>
    </row>
    <row r="240" spans="8:8" ht="12.5">
      <c r="H240" s="8"/>
    </row>
    <row r="241" spans="8:8" ht="12.5">
      <c r="H241" s="8"/>
    </row>
    <row r="242" spans="8:8" ht="12.5">
      <c r="H242" s="8"/>
    </row>
    <row r="243" spans="8:8" ht="12.5">
      <c r="H243" s="8"/>
    </row>
    <row r="244" spans="8:8" ht="12.5">
      <c r="H244" s="8"/>
    </row>
    <row r="245" spans="8:8" ht="12.5">
      <c r="H245" s="8"/>
    </row>
    <row r="246" spans="8:8" ht="12.5">
      <c r="H246" s="8"/>
    </row>
    <row r="247" spans="8:8" ht="12.5">
      <c r="H247" s="8"/>
    </row>
    <row r="248" spans="8:8" ht="12.5">
      <c r="H248" s="8"/>
    </row>
    <row r="249" spans="8:8" ht="12.5">
      <c r="H249" s="8"/>
    </row>
    <row r="250" spans="8:8" ht="12.5">
      <c r="H250" s="8"/>
    </row>
    <row r="251" spans="8:8" ht="12.5">
      <c r="H251" s="8"/>
    </row>
    <row r="252" spans="8:8" ht="12.5">
      <c r="H252" s="8"/>
    </row>
    <row r="253" spans="8:8" ht="12.5">
      <c r="H253" s="8"/>
    </row>
    <row r="254" spans="8:8" ht="12.5">
      <c r="H254" s="8"/>
    </row>
    <row r="255" spans="8:8" ht="12.5">
      <c r="H255" s="8"/>
    </row>
    <row r="256" spans="8:8" ht="12.5">
      <c r="H256" s="8"/>
    </row>
    <row r="257" spans="8:8" ht="12.5">
      <c r="H257" s="8"/>
    </row>
    <row r="258" spans="8:8" ht="12.5">
      <c r="H258" s="8"/>
    </row>
    <row r="259" spans="8:8" ht="12.5">
      <c r="H259" s="8"/>
    </row>
    <row r="260" spans="8:8" ht="12.5">
      <c r="H260" s="8"/>
    </row>
    <row r="261" spans="8:8" ht="12.5">
      <c r="H261" s="8"/>
    </row>
    <row r="262" spans="8:8" ht="12.5">
      <c r="H262" s="8"/>
    </row>
    <row r="263" spans="8:8" ht="12.5">
      <c r="H263" s="8"/>
    </row>
    <row r="264" spans="8:8" ht="12.5">
      <c r="H264" s="8"/>
    </row>
    <row r="265" spans="8:8" ht="12.5">
      <c r="H265" s="8"/>
    </row>
    <row r="266" spans="8:8" ht="12.5">
      <c r="H266" s="8"/>
    </row>
    <row r="267" spans="8:8" ht="12.5">
      <c r="H267" s="8"/>
    </row>
    <row r="268" spans="8:8" ht="12.5">
      <c r="H268" s="8"/>
    </row>
    <row r="269" spans="8:8" ht="12.5">
      <c r="H269" s="8"/>
    </row>
    <row r="270" spans="8:8" ht="12.5">
      <c r="H270" s="8"/>
    </row>
    <row r="271" spans="8:8" ht="12.5">
      <c r="H271" s="8"/>
    </row>
    <row r="272" spans="8:8" ht="12.5">
      <c r="H272" s="8"/>
    </row>
    <row r="273" spans="8:8" ht="12.5">
      <c r="H273" s="8"/>
    </row>
    <row r="274" spans="8:8" ht="12.5">
      <c r="H274" s="8"/>
    </row>
    <row r="275" spans="8:8" ht="12.5">
      <c r="H275" s="8"/>
    </row>
    <row r="276" spans="8:8" ht="12.5">
      <c r="H276" s="8"/>
    </row>
    <row r="277" spans="8:8" ht="12.5">
      <c r="H277" s="8"/>
    </row>
    <row r="278" spans="8:8" ht="12.5">
      <c r="H278" s="8"/>
    </row>
    <row r="279" spans="8:8" ht="12.5">
      <c r="H279" s="8"/>
    </row>
    <row r="280" spans="8:8" ht="12.5">
      <c r="H280" s="8"/>
    </row>
    <row r="281" spans="8:8" ht="12.5">
      <c r="H281" s="8"/>
    </row>
    <row r="282" spans="8:8" ht="12.5">
      <c r="H282" s="8"/>
    </row>
    <row r="283" spans="8:8" ht="12.5">
      <c r="H283" s="8"/>
    </row>
    <row r="284" spans="8:8" ht="12.5">
      <c r="H284" s="8"/>
    </row>
    <row r="285" spans="8:8" ht="12.5">
      <c r="H285" s="8"/>
    </row>
    <row r="286" spans="8:8" ht="12.5">
      <c r="H286" s="8"/>
    </row>
    <row r="287" spans="8:8" ht="12.5">
      <c r="H287" s="8"/>
    </row>
    <row r="288" spans="8:8" ht="12.5">
      <c r="H288" s="8"/>
    </row>
    <row r="289" spans="8:8" ht="12.5">
      <c r="H289" s="8"/>
    </row>
    <row r="290" spans="8:8" ht="12.5">
      <c r="H290" s="8"/>
    </row>
    <row r="291" spans="8:8" ht="12.5">
      <c r="H291" s="8"/>
    </row>
    <row r="292" spans="8:8" ht="12.5">
      <c r="H292" s="8"/>
    </row>
    <row r="293" spans="8:8" ht="12.5">
      <c r="H293" s="8"/>
    </row>
    <row r="294" spans="8:8" ht="12.5">
      <c r="H294" s="8"/>
    </row>
    <row r="295" spans="8:8" ht="12.5">
      <c r="H295" s="8"/>
    </row>
    <row r="296" spans="8:8" ht="12.5">
      <c r="H296" s="8"/>
    </row>
    <row r="297" spans="8:8" ht="12.5">
      <c r="H297" s="8"/>
    </row>
    <row r="298" spans="8:8" ht="12.5">
      <c r="H298" s="8"/>
    </row>
    <row r="299" spans="8:8" ht="12.5">
      <c r="H299" s="8"/>
    </row>
    <row r="300" spans="8:8" ht="12.5">
      <c r="H300" s="8"/>
    </row>
    <row r="301" spans="8:8" ht="12.5">
      <c r="H301" s="8"/>
    </row>
    <row r="302" spans="8:8" ht="12.5">
      <c r="H302" s="8"/>
    </row>
    <row r="303" spans="8:8" ht="12.5">
      <c r="H303" s="8"/>
    </row>
    <row r="304" spans="8:8" ht="12.5">
      <c r="H304" s="8"/>
    </row>
    <row r="305" spans="8:8" ht="12.5">
      <c r="H305" s="8"/>
    </row>
    <row r="306" spans="8:8" ht="12.5">
      <c r="H306" s="8"/>
    </row>
    <row r="307" spans="8:8" ht="12.5">
      <c r="H307" s="8"/>
    </row>
    <row r="308" spans="8:8" ht="12.5">
      <c r="H308" s="8"/>
    </row>
    <row r="309" spans="8:8" ht="12.5">
      <c r="H309" s="8"/>
    </row>
    <row r="310" spans="8:8" ht="12.5">
      <c r="H310" s="8"/>
    </row>
    <row r="311" spans="8:8" ht="12.5">
      <c r="H311" s="8"/>
    </row>
    <row r="312" spans="8:8" ht="12.5">
      <c r="H312" s="8"/>
    </row>
    <row r="313" spans="8:8" ht="12.5">
      <c r="H313" s="8"/>
    </row>
    <row r="314" spans="8:8" ht="12.5">
      <c r="H314" s="8"/>
    </row>
    <row r="315" spans="8:8" ht="12.5">
      <c r="H315" s="8"/>
    </row>
    <row r="316" spans="8:8" ht="12.5">
      <c r="H316" s="8"/>
    </row>
    <row r="317" spans="8:8" ht="12.5">
      <c r="H317" s="8"/>
    </row>
    <row r="318" spans="8:8" ht="12.5">
      <c r="H318" s="8"/>
    </row>
    <row r="319" spans="8:8" ht="12.5">
      <c r="H319" s="8"/>
    </row>
    <row r="320" spans="8:8" ht="12.5">
      <c r="H320" s="8"/>
    </row>
    <row r="321" spans="8:8" ht="12.5">
      <c r="H321" s="8"/>
    </row>
    <row r="322" spans="8:8" ht="12.5">
      <c r="H322" s="8"/>
    </row>
    <row r="323" spans="8:8" ht="12.5">
      <c r="H323" s="8"/>
    </row>
    <row r="324" spans="8:8" ht="12.5">
      <c r="H324" s="8"/>
    </row>
    <row r="325" spans="8:8" ht="12.5">
      <c r="H325" s="8"/>
    </row>
    <row r="326" spans="8:8" ht="12.5">
      <c r="H326" s="8"/>
    </row>
    <row r="327" spans="8:8" ht="12.5">
      <c r="H327" s="8"/>
    </row>
    <row r="328" spans="8:8" ht="12.5">
      <c r="H328" s="8"/>
    </row>
    <row r="329" spans="8:8" ht="12.5">
      <c r="H329" s="8"/>
    </row>
    <row r="330" spans="8:8" ht="12.5">
      <c r="H330" s="8"/>
    </row>
    <row r="331" spans="8:8" ht="12.5">
      <c r="H331" s="8"/>
    </row>
    <row r="332" spans="8:8" ht="12.5">
      <c r="H332" s="8"/>
    </row>
    <row r="333" spans="8:8" ht="12.5">
      <c r="H333" s="8"/>
    </row>
    <row r="334" spans="8:8" ht="12.5">
      <c r="H334" s="8"/>
    </row>
    <row r="335" spans="8:8" ht="12.5">
      <c r="H335" s="8"/>
    </row>
    <row r="336" spans="8:8" ht="12.5">
      <c r="H336" s="8"/>
    </row>
    <row r="337" spans="8:8" ht="12.5">
      <c r="H337" s="8"/>
    </row>
    <row r="338" spans="8:8" ht="12.5">
      <c r="H338" s="8"/>
    </row>
    <row r="339" spans="8:8" ht="12.5">
      <c r="H339" s="8"/>
    </row>
    <row r="340" spans="8:8" ht="12.5">
      <c r="H340" s="8"/>
    </row>
    <row r="341" spans="8:8" ht="12.5">
      <c r="H341" s="8"/>
    </row>
    <row r="342" spans="8:8" ht="12.5">
      <c r="H342" s="8"/>
    </row>
    <row r="343" spans="8:8" ht="12.5">
      <c r="H343" s="8"/>
    </row>
    <row r="344" spans="8:8" ht="12.5">
      <c r="H344" s="8"/>
    </row>
    <row r="345" spans="8:8" ht="12.5">
      <c r="H345" s="8"/>
    </row>
    <row r="346" spans="8:8" ht="12.5">
      <c r="H346" s="8"/>
    </row>
    <row r="347" spans="8:8" ht="12.5">
      <c r="H347" s="8"/>
    </row>
    <row r="348" spans="8:8" ht="12.5">
      <c r="H348" s="8"/>
    </row>
    <row r="349" spans="8:8" ht="12.5">
      <c r="H349" s="8"/>
    </row>
    <row r="350" spans="8:8" ht="12.5">
      <c r="H350" s="8"/>
    </row>
    <row r="351" spans="8:8" ht="12.5">
      <c r="H351" s="8"/>
    </row>
    <row r="352" spans="8:8" ht="12.5">
      <c r="H352" s="8"/>
    </row>
    <row r="353" spans="8:8" ht="12.5">
      <c r="H353" s="8"/>
    </row>
    <row r="354" spans="8:8" ht="12.5">
      <c r="H354" s="8"/>
    </row>
    <row r="355" spans="8:8" ht="12.5">
      <c r="H355" s="8"/>
    </row>
    <row r="356" spans="8:8" ht="12.5">
      <c r="H356" s="8"/>
    </row>
    <row r="357" spans="8:8" ht="12.5">
      <c r="H357" s="8"/>
    </row>
    <row r="358" spans="8:8" ht="12.5">
      <c r="H358" s="8"/>
    </row>
    <row r="359" spans="8:8" ht="12.5">
      <c r="H359" s="8"/>
    </row>
    <row r="360" spans="8:8" ht="12.5">
      <c r="H360" s="8"/>
    </row>
    <row r="361" spans="8:8" ht="12.5">
      <c r="H361" s="8"/>
    </row>
    <row r="362" spans="8:8" ht="12.5">
      <c r="H362" s="8"/>
    </row>
    <row r="363" spans="8:8" ht="12.5">
      <c r="H363" s="8"/>
    </row>
    <row r="364" spans="8:8" ht="12.5">
      <c r="H364" s="8"/>
    </row>
    <row r="365" spans="8:8" ht="12.5">
      <c r="H365" s="8"/>
    </row>
    <row r="366" spans="8:8" ht="12.5">
      <c r="H366" s="8"/>
    </row>
    <row r="367" spans="8:8" ht="12.5">
      <c r="H367" s="8"/>
    </row>
    <row r="368" spans="8:8" ht="12.5">
      <c r="H368" s="8"/>
    </row>
    <row r="369" spans="8:8" ht="12.5">
      <c r="H369" s="8"/>
    </row>
    <row r="370" spans="8:8" ht="12.5">
      <c r="H370" s="8"/>
    </row>
    <row r="371" spans="8:8" ht="12.5">
      <c r="H371" s="8"/>
    </row>
    <row r="372" spans="8:8" ht="12.5">
      <c r="H372" s="8"/>
    </row>
    <row r="373" spans="8:8" ht="12.5">
      <c r="H373" s="8"/>
    </row>
    <row r="374" spans="8:8" ht="12.5">
      <c r="H374" s="8"/>
    </row>
    <row r="375" spans="8:8" ht="12.5">
      <c r="H375" s="8"/>
    </row>
    <row r="376" spans="8:8" ht="12.5">
      <c r="H376" s="8"/>
    </row>
    <row r="377" spans="8:8" ht="12.5">
      <c r="H377" s="8"/>
    </row>
    <row r="378" spans="8:8" ht="12.5">
      <c r="H378" s="8"/>
    </row>
    <row r="379" spans="8:8" ht="12.5">
      <c r="H379" s="8"/>
    </row>
    <row r="380" spans="8:8" ht="12.5">
      <c r="H380" s="8"/>
    </row>
    <row r="381" spans="8:8" ht="12.5">
      <c r="H381" s="8"/>
    </row>
    <row r="382" spans="8:8" ht="12.5">
      <c r="H382" s="8"/>
    </row>
    <row r="383" spans="8:8" ht="12.5">
      <c r="H383" s="8"/>
    </row>
    <row r="384" spans="8:8" ht="12.5">
      <c r="H384" s="8"/>
    </row>
    <row r="385" spans="8:8" ht="12.5">
      <c r="H385" s="8"/>
    </row>
    <row r="386" spans="8:8" ht="12.5">
      <c r="H386" s="8"/>
    </row>
    <row r="387" spans="8:8" ht="12.5">
      <c r="H387" s="8"/>
    </row>
    <row r="388" spans="8:8" ht="12.5">
      <c r="H388" s="8"/>
    </row>
    <row r="389" spans="8:8" ht="12.5">
      <c r="H389" s="8"/>
    </row>
    <row r="390" spans="8:8" ht="12.5">
      <c r="H390" s="8"/>
    </row>
    <row r="391" spans="8:8" ht="12.5">
      <c r="H391" s="8"/>
    </row>
    <row r="392" spans="8:8" ht="12.5">
      <c r="H392" s="8"/>
    </row>
    <row r="393" spans="8:8" ht="12.5">
      <c r="H393" s="8"/>
    </row>
    <row r="394" spans="8:8" ht="12.5">
      <c r="H394" s="8"/>
    </row>
    <row r="395" spans="8:8" ht="12.5">
      <c r="H395" s="8"/>
    </row>
    <row r="396" spans="8:8" ht="12.5">
      <c r="H396" s="8"/>
    </row>
    <row r="397" spans="8:8" ht="12.5">
      <c r="H397" s="8"/>
    </row>
    <row r="398" spans="8:8" ht="12.5">
      <c r="H398" s="8"/>
    </row>
    <row r="399" spans="8:8" ht="12.5">
      <c r="H399" s="8"/>
    </row>
    <row r="400" spans="8:8" ht="12.5">
      <c r="H400" s="8"/>
    </row>
    <row r="401" spans="8:8" ht="12.5">
      <c r="H401" s="8"/>
    </row>
    <row r="402" spans="8:8" ht="12.5">
      <c r="H402" s="8"/>
    </row>
    <row r="403" spans="8:8" ht="12.5">
      <c r="H403" s="8"/>
    </row>
    <row r="404" spans="8:8" ht="12.5">
      <c r="H404" s="8"/>
    </row>
    <row r="405" spans="8:8" ht="12.5">
      <c r="H405" s="8"/>
    </row>
    <row r="406" spans="8:8" ht="12.5">
      <c r="H406" s="8"/>
    </row>
    <row r="407" spans="8:8" ht="12.5">
      <c r="H407" s="8"/>
    </row>
    <row r="408" spans="8:8" ht="12.5">
      <c r="H408" s="8"/>
    </row>
    <row r="409" spans="8:8" ht="12.5">
      <c r="H409" s="8"/>
    </row>
    <row r="410" spans="8:8" ht="12.5">
      <c r="H410" s="8"/>
    </row>
    <row r="411" spans="8:8" ht="12.5">
      <c r="H411" s="8"/>
    </row>
    <row r="412" spans="8:8" ht="12.5">
      <c r="H412" s="8"/>
    </row>
    <row r="413" spans="8:8" ht="12.5">
      <c r="H413" s="8"/>
    </row>
    <row r="414" spans="8:8" ht="12.5">
      <c r="H414" s="8"/>
    </row>
    <row r="415" spans="8:8" ht="12.5">
      <c r="H415" s="8"/>
    </row>
    <row r="416" spans="8:8" ht="12.5">
      <c r="H416" s="8"/>
    </row>
    <row r="417" spans="8:8" ht="12.5">
      <c r="H417" s="8"/>
    </row>
    <row r="418" spans="8:8" ht="12.5">
      <c r="H418" s="8"/>
    </row>
    <row r="419" spans="8:8" ht="12.5">
      <c r="H419" s="8"/>
    </row>
    <row r="420" spans="8:8" ht="12.5">
      <c r="H420" s="8"/>
    </row>
    <row r="421" spans="8:8" ht="12.5">
      <c r="H421" s="8"/>
    </row>
    <row r="422" spans="8:8" ht="12.5">
      <c r="H422" s="8"/>
    </row>
    <row r="423" spans="8:8" ht="12.5">
      <c r="H423" s="8"/>
    </row>
    <row r="424" spans="8:8" ht="12.5">
      <c r="H424" s="8"/>
    </row>
    <row r="425" spans="8:8" ht="12.5">
      <c r="H425" s="8"/>
    </row>
    <row r="426" spans="8:8" ht="12.5">
      <c r="H426" s="8"/>
    </row>
    <row r="427" spans="8:8" ht="12.5">
      <c r="H427" s="8"/>
    </row>
    <row r="428" spans="8:8" ht="12.5">
      <c r="H428" s="8"/>
    </row>
    <row r="429" spans="8:8" ht="12.5">
      <c r="H429" s="8"/>
    </row>
    <row r="430" spans="8:8" ht="12.5">
      <c r="H430" s="8"/>
    </row>
    <row r="431" spans="8:8" ht="12.5">
      <c r="H431" s="8"/>
    </row>
    <row r="432" spans="8:8" ht="12.5">
      <c r="H432" s="8"/>
    </row>
    <row r="433" spans="8:8" ht="12.5">
      <c r="H433" s="8"/>
    </row>
    <row r="434" spans="8:8" ht="12.5">
      <c r="H434" s="8"/>
    </row>
    <row r="435" spans="8:8" ht="12.5">
      <c r="H435" s="8"/>
    </row>
    <row r="436" spans="8:8" ht="12.5">
      <c r="H436" s="8"/>
    </row>
    <row r="437" spans="8:8" ht="12.5">
      <c r="H437" s="8"/>
    </row>
    <row r="438" spans="8:8" ht="12.5">
      <c r="H438" s="8"/>
    </row>
    <row r="439" spans="8:8" ht="12.5">
      <c r="H439" s="8"/>
    </row>
    <row r="440" spans="8:8" ht="12.5">
      <c r="H440" s="8"/>
    </row>
    <row r="441" spans="8:8" ht="12.5">
      <c r="H441" s="8"/>
    </row>
    <row r="442" spans="8:8" ht="12.5">
      <c r="H442" s="8"/>
    </row>
    <row r="443" spans="8:8" ht="12.5">
      <c r="H443" s="8"/>
    </row>
    <row r="444" spans="8:8" ht="12.5">
      <c r="H444" s="8"/>
    </row>
    <row r="445" spans="8:8" ht="12.5">
      <c r="H445" s="8"/>
    </row>
    <row r="446" spans="8:8" ht="12.5">
      <c r="H446" s="8"/>
    </row>
    <row r="447" spans="8:8" ht="12.5">
      <c r="H447" s="8"/>
    </row>
    <row r="448" spans="8:8" ht="12.5">
      <c r="H448" s="8"/>
    </row>
    <row r="449" spans="8:8" ht="12.5">
      <c r="H449" s="8"/>
    </row>
    <row r="450" spans="8:8" ht="12.5">
      <c r="H450" s="8"/>
    </row>
    <row r="451" spans="8:8" ht="12.5">
      <c r="H451" s="8"/>
    </row>
    <row r="452" spans="8:8" ht="12.5">
      <c r="H452" s="8"/>
    </row>
    <row r="453" spans="8:8" ht="12.5">
      <c r="H453" s="8"/>
    </row>
    <row r="454" spans="8:8" ht="12.5">
      <c r="H454" s="8"/>
    </row>
    <row r="455" spans="8:8" ht="12.5">
      <c r="H455" s="8"/>
    </row>
    <row r="456" spans="8:8" ht="12.5">
      <c r="H456" s="8"/>
    </row>
    <row r="457" spans="8:8" ht="12.5">
      <c r="H457" s="8"/>
    </row>
    <row r="458" spans="8:8" ht="12.5">
      <c r="H458" s="8"/>
    </row>
    <row r="459" spans="8:8" ht="12.5">
      <c r="H459" s="8"/>
    </row>
    <row r="460" spans="8:8" ht="12.5">
      <c r="H460" s="8"/>
    </row>
    <row r="461" spans="8:8" ht="12.5">
      <c r="H461" s="8"/>
    </row>
    <row r="462" spans="8:8" ht="12.5">
      <c r="H462" s="8"/>
    </row>
    <row r="463" spans="8:8" ht="12.5">
      <c r="H463" s="8"/>
    </row>
    <row r="464" spans="8:8" ht="12.5">
      <c r="H464" s="8"/>
    </row>
    <row r="465" spans="8:8" ht="12.5">
      <c r="H465" s="8"/>
    </row>
    <row r="466" spans="8:8" ht="12.5">
      <c r="H466" s="8"/>
    </row>
    <row r="467" spans="8:8" ht="12.5">
      <c r="H467" s="8"/>
    </row>
    <row r="468" spans="8:8" ht="12.5">
      <c r="H468" s="8"/>
    </row>
    <row r="469" spans="8:8" ht="12.5">
      <c r="H469" s="8"/>
    </row>
    <row r="470" spans="8:8" ht="12.5">
      <c r="H470" s="8"/>
    </row>
    <row r="471" spans="8:8" ht="12.5">
      <c r="H471" s="8"/>
    </row>
    <row r="472" spans="8:8" ht="12.5">
      <c r="H472" s="8"/>
    </row>
    <row r="473" spans="8:8" ht="12.5">
      <c r="H473" s="8"/>
    </row>
    <row r="474" spans="8:8" ht="12.5">
      <c r="H474" s="8"/>
    </row>
    <row r="475" spans="8:8" ht="12.5">
      <c r="H475" s="8"/>
    </row>
    <row r="476" spans="8:8" ht="12.5">
      <c r="H476" s="8"/>
    </row>
    <row r="477" spans="8:8" ht="12.5">
      <c r="H477" s="8"/>
    </row>
    <row r="478" spans="8:8" ht="12.5">
      <c r="H478" s="8"/>
    </row>
    <row r="479" spans="8:8" ht="12.5">
      <c r="H479" s="8"/>
    </row>
    <row r="480" spans="8:8" ht="12.5">
      <c r="H480" s="8"/>
    </row>
    <row r="481" spans="8:8" ht="12.5">
      <c r="H481" s="8"/>
    </row>
    <row r="482" spans="8:8" ht="12.5">
      <c r="H482" s="8"/>
    </row>
    <row r="483" spans="8:8" ht="12.5">
      <c r="H483" s="8"/>
    </row>
    <row r="484" spans="8:8" ht="12.5">
      <c r="H484" s="8"/>
    </row>
    <row r="485" spans="8:8" ht="12.5">
      <c r="H485" s="8"/>
    </row>
    <row r="486" spans="8:8" ht="12.5">
      <c r="H486" s="8"/>
    </row>
    <row r="487" spans="8:8" ht="12.5">
      <c r="H487" s="8"/>
    </row>
    <row r="488" spans="8:8" ht="12.5">
      <c r="H488" s="8"/>
    </row>
    <row r="489" spans="8:8" ht="12.5">
      <c r="H489" s="8"/>
    </row>
    <row r="490" spans="8:8" ht="12.5">
      <c r="H490" s="8"/>
    </row>
    <row r="491" spans="8:8" ht="12.5">
      <c r="H491" s="8"/>
    </row>
    <row r="492" spans="8:8" ht="12.5">
      <c r="H492" s="8"/>
    </row>
    <row r="493" spans="8:8" ht="12.5">
      <c r="H493" s="8"/>
    </row>
    <row r="494" spans="8:8" ht="12.5">
      <c r="H494" s="8"/>
    </row>
    <row r="495" spans="8:8" ht="12.5">
      <c r="H495" s="8"/>
    </row>
    <row r="496" spans="8:8" ht="12.5">
      <c r="H496" s="8"/>
    </row>
    <row r="497" spans="8:8" ht="12.5">
      <c r="H497" s="8"/>
    </row>
    <row r="498" spans="8:8" ht="12.5">
      <c r="H498" s="8"/>
    </row>
    <row r="499" spans="8:8" ht="12.5">
      <c r="H499" s="8"/>
    </row>
    <row r="500" spans="8:8" ht="12.5">
      <c r="H500" s="8"/>
    </row>
    <row r="501" spans="8:8" ht="12.5">
      <c r="H501" s="8"/>
    </row>
    <row r="502" spans="8:8" ht="12.5">
      <c r="H502" s="8"/>
    </row>
    <row r="503" spans="8:8" ht="12.5">
      <c r="H503" s="8"/>
    </row>
    <row r="504" spans="8:8" ht="12.5">
      <c r="H504" s="8"/>
    </row>
    <row r="505" spans="8:8" ht="12.5">
      <c r="H505" s="8"/>
    </row>
    <row r="506" spans="8:8" ht="12.5">
      <c r="H506" s="8"/>
    </row>
    <row r="507" spans="8:8" ht="12.5">
      <c r="H507" s="8"/>
    </row>
    <row r="508" spans="8:8" ht="12.5">
      <c r="H508" s="8"/>
    </row>
    <row r="509" spans="8:8" ht="12.5">
      <c r="H509" s="8"/>
    </row>
    <row r="510" spans="8:8" ht="12.5">
      <c r="H510" s="8"/>
    </row>
    <row r="511" spans="8:8" ht="12.5">
      <c r="H511" s="8"/>
    </row>
    <row r="512" spans="8:8" ht="12.5">
      <c r="H512" s="8"/>
    </row>
    <row r="513" spans="8:8" ht="12.5">
      <c r="H513" s="8"/>
    </row>
    <row r="514" spans="8:8" ht="12.5">
      <c r="H514" s="8"/>
    </row>
    <row r="515" spans="8:8" ht="12.5">
      <c r="H515" s="8"/>
    </row>
    <row r="516" spans="8:8" ht="12.5">
      <c r="H516" s="8"/>
    </row>
    <row r="517" spans="8:8" ht="12.5">
      <c r="H517" s="8"/>
    </row>
    <row r="518" spans="8:8" ht="12.5">
      <c r="H518" s="8"/>
    </row>
    <row r="519" spans="8:8" ht="12.5">
      <c r="H519" s="8"/>
    </row>
    <row r="520" spans="8:8" ht="12.5">
      <c r="H520" s="8"/>
    </row>
    <row r="521" spans="8:8" ht="12.5">
      <c r="H521" s="8"/>
    </row>
    <row r="522" spans="8:8" ht="12.5">
      <c r="H522" s="8"/>
    </row>
    <row r="523" spans="8:8" ht="12.5">
      <c r="H523" s="8"/>
    </row>
    <row r="524" spans="8:8" ht="12.5">
      <c r="H524" s="8"/>
    </row>
    <row r="525" spans="8:8" ht="12.5">
      <c r="H525" s="8"/>
    </row>
    <row r="526" spans="8:8" ht="12.5">
      <c r="H526" s="8"/>
    </row>
    <row r="527" spans="8:8" ht="12.5">
      <c r="H527" s="8"/>
    </row>
    <row r="528" spans="8:8" ht="12.5">
      <c r="H528" s="8"/>
    </row>
    <row r="529" spans="8:8" ht="12.5">
      <c r="H529" s="8"/>
    </row>
    <row r="530" spans="8:8" ht="12.5">
      <c r="H530" s="8"/>
    </row>
    <row r="531" spans="8:8" ht="12.5">
      <c r="H531" s="8"/>
    </row>
    <row r="532" spans="8:8" ht="12.5">
      <c r="H532" s="8"/>
    </row>
    <row r="533" spans="8:8" ht="12.5">
      <c r="H533" s="8"/>
    </row>
    <row r="534" spans="8:8" ht="12.5">
      <c r="H534" s="8"/>
    </row>
    <row r="535" spans="8:8" ht="12.5">
      <c r="H535" s="8"/>
    </row>
    <row r="536" spans="8:8" ht="12.5">
      <c r="H536" s="8"/>
    </row>
    <row r="537" spans="8:8" ht="12.5">
      <c r="H537" s="8"/>
    </row>
    <row r="538" spans="8:8" ht="12.5">
      <c r="H538" s="8"/>
    </row>
    <row r="539" spans="8:8" ht="12.5">
      <c r="H539" s="8"/>
    </row>
    <row r="540" spans="8:8" ht="12.5">
      <c r="H540" s="8"/>
    </row>
    <row r="541" spans="8:8" ht="12.5">
      <c r="H541" s="8"/>
    </row>
    <row r="542" spans="8:8" ht="12.5">
      <c r="H542" s="8"/>
    </row>
    <row r="543" spans="8:8" ht="12.5">
      <c r="H543" s="8"/>
    </row>
    <row r="544" spans="8:8" ht="12.5">
      <c r="H544" s="8"/>
    </row>
    <row r="545" spans="8:8" ht="12.5">
      <c r="H545" s="8"/>
    </row>
    <row r="546" spans="8:8" ht="12.5">
      <c r="H546" s="8"/>
    </row>
    <row r="547" spans="8:8" ht="12.5">
      <c r="H547" s="8"/>
    </row>
    <row r="548" spans="8:8" ht="12.5">
      <c r="H548" s="8"/>
    </row>
    <row r="549" spans="8:8" ht="12.5">
      <c r="H549" s="8"/>
    </row>
    <row r="550" spans="8:8" ht="12.5">
      <c r="H550" s="8"/>
    </row>
    <row r="551" spans="8:8" ht="12.5">
      <c r="H551" s="8"/>
    </row>
    <row r="552" spans="8:8" ht="12.5">
      <c r="H552" s="8"/>
    </row>
    <row r="553" spans="8:8" ht="12.5">
      <c r="H553" s="8"/>
    </row>
    <row r="554" spans="8:8" ht="12.5">
      <c r="H554" s="8"/>
    </row>
    <row r="555" spans="8:8" ht="12.5">
      <c r="H555" s="8"/>
    </row>
    <row r="556" spans="8:8" ht="12.5">
      <c r="H556" s="8"/>
    </row>
    <row r="557" spans="8:8" ht="12.5">
      <c r="H557" s="8"/>
    </row>
    <row r="558" spans="8:8" ht="12.5">
      <c r="H558" s="8"/>
    </row>
    <row r="559" spans="8:8" ht="12.5">
      <c r="H559" s="8"/>
    </row>
    <row r="560" spans="8:8" ht="12.5">
      <c r="H560" s="8"/>
    </row>
    <row r="561" spans="8:8" ht="12.5">
      <c r="H561" s="8"/>
    </row>
    <row r="562" spans="8:8" ht="12.5">
      <c r="H562" s="8"/>
    </row>
    <row r="563" spans="8:8" ht="12.5">
      <c r="H563" s="8"/>
    </row>
    <row r="564" spans="8:8" ht="12.5">
      <c r="H564" s="8"/>
    </row>
    <row r="565" spans="8:8" ht="12.5">
      <c r="H565" s="8"/>
    </row>
    <row r="566" spans="8:8" ht="12.5">
      <c r="H566" s="8"/>
    </row>
    <row r="567" spans="8:8" ht="12.5">
      <c r="H567" s="8"/>
    </row>
    <row r="568" spans="8:8" ht="12.5">
      <c r="H568" s="8"/>
    </row>
    <row r="569" spans="8:8" ht="12.5">
      <c r="H569" s="8"/>
    </row>
    <row r="570" spans="8:8" ht="12.5">
      <c r="H570" s="8"/>
    </row>
    <row r="571" spans="8:8" ht="12.5">
      <c r="H571" s="8"/>
    </row>
    <row r="572" spans="8:8" ht="12.5">
      <c r="H572" s="8"/>
    </row>
    <row r="573" spans="8:8" ht="12.5">
      <c r="H573" s="8"/>
    </row>
    <row r="574" spans="8:8" ht="12.5">
      <c r="H574" s="8"/>
    </row>
    <row r="575" spans="8:8" ht="12.5">
      <c r="H575" s="8"/>
    </row>
    <row r="576" spans="8:8" ht="12.5">
      <c r="H576" s="8"/>
    </row>
    <row r="577" spans="8:8" ht="12.5">
      <c r="H577" s="8"/>
    </row>
    <row r="578" spans="8:8" ht="12.5">
      <c r="H578" s="8"/>
    </row>
    <row r="579" spans="8:8" ht="12.5">
      <c r="H579" s="8"/>
    </row>
    <row r="580" spans="8:8" ht="12.5">
      <c r="H580" s="8"/>
    </row>
    <row r="581" spans="8:8" ht="12.5">
      <c r="H581" s="8"/>
    </row>
    <row r="582" spans="8:8" ht="12.5">
      <c r="H582" s="8"/>
    </row>
    <row r="583" spans="8:8" ht="12.5">
      <c r="H583" s="8"/>
    </row>
    <row r="584" spans="8:8" ht="12.5">
      <c r="H584" s="8"/>
    </row>
    <row r="585" spans="8:8" ht="12.5">
      <c r="H585" s="8"/>
    </row>
    <row r="586" spans="8:8" ht="12.5">
      <c r="H586" s="8"/>
    </row>
    <row r="587" spans="8:8" ht="12.5">
      <c r="H587" s="8"/>
    </row>
    <row r="588" spans="8:8" ht="12.5">
      <c r="H588" s="8"/>
    </row>
    <row r="589" spans="8:8" ht="12.5">
      <c r="H589" s="8"/>
    </row>
    <row r="590" spans="8:8" ht="12.5">
      <c r="H590" s="8"/>
    </row>
    <row r="591" spans="8:8" ht="12.5">
      <c r="H591" s="8"/>
    </row>
    <row r="592" spans="8:8" ht="12.5">
      <c r="H592" s="8"/>
    </row>
    <row r="593" spans="8:8" ht="12.5">
      <c r="H593" s="8"/>
    </row>
    <row r="594" spans="8:8" ht="12.5">
      <c r="H594" s="8"/>
    </row>
    <row r="595" spans="8:8" ht="12.5">
      <c r="H595" s="8"/>
    </row>
    <row r="596" spans="8:8" ht="12.5">
      <c r="H596" s="8"/>
    </row>
    <row r="597" spans="8:8" ht="12.5">
      <c r="H597" s="8"/>
    </row>
    <row r="598" spans="8:8" ht="12.5">
      <c r="H598" s="8"/>
    </row>
    <row r="599" spans="8:8" ht="12.5">
      <c r="H599" s="8"/>
    </row>
    <row r="600" spans="8:8" ht="12.5">
      <c r="H600" s="8"/>
    </row>
    <row r="601" spans="8:8" ht="12.5">
      <c r="H601" s="8"/>
    </row>
    <row r="602" spans="8:8" ht="12.5">
      <c r="H602" s="8"/>
    </row>
    <row r="603" spans="8:8" ht="12.5">
      <c r="H603" s="8"/>
    </row>
    <row r="604" spans="8:8" ht="12.5">
      <c r="H604" s="8"/>
    </row>
    <row r="605" spans="8:8" ht="12.5">
      <c r="H605" s="8"/>
    </row>
    <row r="606" spans="8:8" ht="12.5">
      <c r="H606" s="8"/>
    </row>
    <row r="607" spans="8:8" ht="12.5">
      <c r="H607" s="8"/>
    </row>
    <row r="608" spans="8:8" ht="12.5">
      <c r="H608" s="8"/>
    </row>
    <row r="609" spans="8:8" ht="12.5">
      <c r="H609" s="8"/>
    </row>
    <row r="610" spans="8:8" ht="12.5">
      <c r="H610" s="8"/>
    </row>
    <row r="611" spans="8:8" ht="12.5">
      <c r="H611" s="8"/>
    </row>
    <row r="612" spans="8:8" ht="12.5">
      <c r="H612" s="8"/>
    </row>
    <row r="613" spans="8:8" ht="12.5">
      <c r="H613" s="8"/>
    </row>
    <row r="614" spans="8:8" ht="12.5">
      <c r="H614" s="8"/>
    </row>
    <row r="615" spans="8:8" ht="12.5">
      <c r="H615" s="8"/>
    </row>
    <row r="616" spans="8:8" ht="12.5">
      <c r="H616" s="8"/>
    </row>
    <row r="617" spans="8:8" ht="12.5">
      <c r="H617" s="8"/>
    </row>
    <row r="618" spans="8:8" ht="12.5">
      <c r="H618" s="8"/>
    </row>
    <row r="619" spans="8:8" ht="12.5">
      <c r="H619" s="8"/>
    </row>
    <row r="620" spans="8:8" ht="12.5">
      <c r="H620" s="8"/>
    </row>
    <row r="621" spans="8:8" ht="12.5">
      <c r="H621" s="8"/>
    </row>
    <row r="622" spans="8:8" ht="12.5">
      <c r="H622" s="8"/>
    </row>
    <row r="623" spans="8:8" ht="12.5">
      <c r="H623" s="8"/>
    </row>
    <row r="624" spans="8:8" ht="12.5">
      <c r="H624" s="8"/>
    </row>
    <row r="625" spans="8:8" ht="12.5">
      <c r="H625" s="8"/>
    </row>
    <row r="626" spans="8:8" ht="12.5">
      <c r="H626" s="8"/>
    </row>
    <row r="627" spans="8:8" ht="12.5">
      <c r="H627" s="8"/>
    </row>
    <row r="628" spans="8:8" ht="12.5">
      <c r="H628" s="8"/>
    </row>
    <row r="629" spans="8:8" ht="12.5">
      <c r="H629" s="8"/>
    </row>
    <row r="630" spans="8:8" ht="12.5">
      <c r="H630" s="8"/>
    </row>
    <row r="631" spans="8:8" ht="12.5">
      <c r="H631" s="8"/>
    </row>
    <row r="632" spans="8:8" ht="12.5">
      <c r="H632" s="8"/>
    </row>
    <row r="633" spans="8:8" ht="12.5">
      <c r="H633" s="8"/>
    </row>
    <row r="634" spans="8:8" ht="12.5">
      <c r="H634" s="8"/>
    </row>
    <row r="635" spans="8:8" ht="12.5">
      <c r="H635" s="8"/>
    </row>
    <row r="636" spans="8:8" ht="12.5">
      <c r="H636" s="8"/>
    </row>
    <row r="637" spans="8:8" ht="12.5">
      <c r="H637" s="8"/>
    </row>
    <row r="638" spans="8:8" ht="12.5">
      <c r="H638" s="8"/>
    </row>
    <row r="639" spans="8:8" ht="12.5">
      <c r="H639" s="8"/>
    </row>
    <row r="640" spans="8:8" ht="12.5">
      <c r="H640" s="8"/>
    </row>
    <row r="641" spans="8:8" ht="12.5">
      <c r="H641" s="8"/>
    </row>
    <row r="642" spans="8:8" ht="12.5">
      <c r="H642" s="8"/>
    </row>
    <row r="643" spans="8:8" ht="12.5">
      <c r="H643" s="8"/>
    </row>
    <row r="644" spans="8:8" ht="12.5">
      <c r="H644" s="8"/>
    </row>
    <row r="645" spans="8:8" ht="12.5">
      <c r="H645" s="8"/>
    </row>
    <row r="646" spans="8:8" ht="12.5">
      <c r="H646" s="8"/>
    </row>
    <row r="647" spans="8:8" ht="12.5">
      <c r="H647" s="8"/>
    </row>
    <row r="648" spans="8:8" ht="12.5">
      <c r="H648" s="8"/>
    </row>
    <row r="649" spans="8:8" ht="12.5">
      <c r="H649" s="8"/>
    </row>
    <row r="650" spans="8:8" ht="12.5">
      <c r="H650" s="8"/>
    </row>
    <row r="651" spans="8:8" ht="12.5">
      <c r="H651" s="8"/>
    </row>
    <row r="652" spans="8:8" ht="12.5">
      <c r="H652" s="8"/>
    </row>
    <row r="653" spans="8:8" ht="12.5">
      <c r="H653" s="8"/>
    </row>
    <row r="654" spans="8:8" ht="12.5">
      <c r="H654" s="8"/>
    </row>
    <row r="655" spans="8:8" ht="12.5">
      <c r="H655" s="8"/>
    </row>
    <row r="656" spans="8:8" ht="12.5">
      <c r="H656" s="8"/>
    </row>
    <row r="657" spans="8:8" ht="12.5">
      <c r="H657" s="8"/>
    </row>
    <row r="658" spans="8:8" ht="12.5">
      <c r="H658" s="8"/>
    </row>
    <row r="659" spans="8:8" ht="12.5">
      <c r="H659" s="8"/>
    </row>
    <row r="660" spans="8:8" ht="12.5">
      <c r="H660" s="8"/>
    </row>
    <row r="661" spans="8:8" ht="12.5">
      <c r="H661" s="8"/>
    </row>
    <row r="662" spans="8:8" ht="12.5">
      <c r="H662" s="8"/>
    </row>
    <row r="663" spans="8:8" ht="12.5">
      <c r="H663" s="8"/>
    </row>
    <row r="664" spans="8:8" ht="12.5">
      <c r="H664" s="8"/>
    </row>
    <row r="665" spans="8:8" ht="12.5">
      <c r="H665" s="8"/>
    </row>
    <row r="666" spans="8:8" ht="12.5">
      <c r="H666" s="8"/>
    </row>
    <row r="667" spans="8:8" ht="12.5">
      <c r="H667" s="8"/>
    </row>
    <row r="668" spans="8:8" ht="12.5">
      <c r="H668" s="8"/>
    </row>
    <row r="669" spans="8:8" ht="12.5">
      <c r="H669" s="8"/>
    </row>
    <row r="670" spans="8:8" ht="12.5">
      <c r="H670" s="8"/>
    </row>
    <row r="671" spans="8:8" ht="12.5">
      <c r="H671" s="8"/>
    </row>
    <row r="672" spans="8:8" ht="12.5">
      <c r="H672" s="8"/>
    </row>
    <row r="673" spans="8:8" ht="12.5">
      <c r="H673" s="8"/>
    </row>
    <row r="674" spans="8:8" ht="12.5">
      <c r="H674" s="8"/>
    </row>
    <row r="675" spans="8:8" ht="12.5">
      <c r="H675" s="8"/>
    </row>
    <row r="676" spans="8:8" ht="12.5">
      <c r="H676" s="8"/>
    </row>
    <row r="677" spans="8:8" ht="12.5">
      <c r="H677" s="8"/>
    </row>
    <row r="678" spans="8:8" ht="12.5">
      <c r="H678" s="8"/>
    </row>
    <row r="679" spans="8:8" ht="12.5">
      <c r="H679" s="8"/>
    </row>
    <row r="680" spans="8:8" ht="12.5">
      <c r="H680" s="8"/>
    </row>
    <row r="681" spans="8:8" ht="12.5">
      <c r="H681" s="8"/>
    </row>
    <row r="682" spans="8:8" ht="12.5">
      <c r="H682" s="8"/>
    </row>
    <row r="683" spans="8:8" ht="12.5">
      <c r="H683" s="8"/>
    </row>
    <row r="684" spans="8:8" ht="12.5">
      <c r="H684" s="8"/>
    </row>
    <row r="685" spans="8:8" ht="12.5">
      <c r="H685" s="8"/>
    </row>
    <row r="686" spans="8:8" ht="12.5">
      <c r="H686" s="8"/>
    </row>
    <row r="687" spans="8:8" ht="12.5">
      <c r="H687" s="8"/>
    </row>
    <row r="688" spans="8:8" ht="12.5">
      <c r="H688" s="8"/>
    </row>
    <row r="689" spans="8:8" ht="12.5">
      <c r="H689" s="8"/>
    </row>
    <row r="690" spans="8:8" ht="12.5">
      <c r="H690" s="8"/>
    </row>
    <row r="691" spans="8:8" ht="12.5">
      <c r="H691" s="8"/>
    </row>
    <row r="692" spans="8:8" ht="12.5">
      <c r="H692" s="8"/>
    </row>
    <row r="693" spans="8:8" ht="12.5">
      <c r="H693" s="8"/>
    </row>
    <row r="694" spans="8:8" ht="12.5">
      <c r="H694" s="8"/>
    </row>
    <row r="695" spans="8:8" ht="12.5">
      <c r="H695" s="8"/>
    </row>
    <row r="696" spans="8:8" ht="12.5">
      <c r="H696" s="8"/>
    </row>
    <row r="697" spans="8:8" ht="12.5">
      <c r="H697" s="8"/>
    </row>
    <row r="698" spans="8:8" ht="12.5">
      <c r="H698" s="8"/>
    </row>
    <row r="699" spans="8:8" ht="12.5">
      <c r="H699" s="8"/>
    </row>
    <row r="700" spans="8:8" ht="12.5">
      <c r="H700" s="8"/>
    </row>
    <row r="701" spans="8:8" ht="12.5">
      <c r="H701" s="8"/>
    </row>
    <row r="702" spans="8:8" ht="12.5">
      <c r="H702" s="8"/>
    </row>
    <row r="703" spans="8:8" ht="12.5">
      <c r="H703" s="8"/>
    </row>
    <row r="704" spans="8:8" ht="12.5">
      <c r="H704" s="8"/>
    </row>
    <row r="705" spans="8:8" ht="12.5">
      <c r="H705" s="8"/>
    </row>
    <row r="706" spans="8:8" ht="12.5">
      <c r="H706" s="8"/>
    </row>
    <row r="707" spans="8:8" ht="12.5">
      <c r="H707" s="8"/>
    </row>
    <row r="708" spans="8:8" ht="12.5">
      <c r="H708" s="8"/>
    </row>
    <row r="709" spans="8:8" ht="12.5">
      <c r="H709" s="8"/>
    </row>
    <row r="710" spans="8:8" ht="12.5">
      <c r="H710" s="8"/>
    </row>
    <row r="711" spans="8:8" ht="12.5">
      <c r="H711" s="8"/>
    </row>
    <row r="712" spans="8:8" ht="12.5">
      <c r="H712" s="8"/>
    </row>
    <row r="713" spans="8:8" ht="12.5">
      <c r="H713" s="8"/>
    </row>
    <row r="714" spans="8:8" ht="12.5">
      <c r="H714" s="8"/>
    </row>
    <row r="715" spans="8:8" ht="12.5">
      <c r="H715" s="8"/>
    </row>
    <row r="716" spans="8:8" ht="12.5">
      <c r="H716" s="8"/>
    </row>
    <row r="717" spans="8:8" ht="12.5">
      <c r="H717" s="8"/>
    </row>
    <row r="718" spans="8:8" ht="12.5">
      <c r="H718" s="8"/>
    </row>
    <row r="719" spans="8:8" ht="12.5">
      <c r="H719" s="8"/>
    </row>
    <row r="720" spans="8:8" ht="12.5">
      <c r="H720" s="8"/>
    </row>
    <row r="721" spans="8:8" ht="12.5">
      <c r="H721" s="8"/>
    </row>
    <row r="722" spans="8:8" ht="12.5">
      <c r="H722" s="8"/>
    </row>
    <row r="723" spans="8:8" ht="12.5">
      <c r="H723" s="8"/>
    </row>
    <row r="724" spans="8:8" ht="12.5">
      <c r="H724" s="8"/>
    </row>
    <row r="725" spans="8:8" ht="12.5">
      <c r="H725" s="8"/>
    </row>
    <row r="726" spans="8:8" ht="12.5">
      <c r="H726" s="8"/>
    </row>
    <row r="727" spans="8:8" ht="12.5">
      <c r="H727" s="8"/>
    </row>
    <row r="728" spans="8:8" ht="12.5">
      <c r="H728" s="8"/>
    </row>
    <row r="729" spans="8:8" ht="12.5">
      <c r="H729" s="8"/>
    </row>
    <row r="730" spans="8:8" ht="12.5">
      <c r="H730" s="8"/>
    </row>
    <row r="731" spans="8:8" ht="12.5">
      <c r="H731" s="8"/>
    </row>
    <row r="732" spans="8:8" ht="12.5">
      <c r="H732" s="8"/>
    </row>
    <row r="733" spans="8:8" ht="12.5">
      <c r="H733" s="8"/>
    </row>
    <row r="734" spans="8:8" ht="12.5">
      <c r="H734" s="8"/>
    </row>
    <row r="735" spans="8:8" ht="12.5">
      <c r="H735" s="8"/>
    </row>
    <row r="736" spans="8:8" ht="12.5">
      <c r="H736" s="8"/>
    </row>
    <row r="737" spans="8:8" ht="12.5">
      <c r="H737" s="8"/>
    </row>
    <row r="738" spans="8:8" ht="12.5">
      <c r="H738" s="8"/>
    </row>
    <row r="739" spans="8:8" ht="12.5">
      <c r="H739" s="8"/>
    </row>
    <row r="740" spans="8:8" ht="12.5">
      <c r="H740" s="8"/>
    </row>
    <row r="741" spans="8:8" ht="12.5">
      <c r="H741" s="8"/>
    </row>
    <row r="742" spans="8:8" ht="12.5">
      <c r="H742" s="8"/>
    </row>
    <row r="743" spans="8:8" ht="12.5">
      <c r="H743" s="8"/>
    </row>
    <row r="744" spans="8:8" ht="12.5">
      <c r="H744" s="8"/>
    </row>
    <row r="745" spans="8:8" ht="12.5">
      <c r="H745" s="8"/>
    </row>
    <row r="746" spans="8:8" ht="12.5">
      <c r="H746" s="8"/>
    </row>
    <row r="747" spans="8:8" ht="12.5">
      <c r="H747" s="8"/>
    </row>
    <row r="748" spans="8:8" ht="12.5">
      <c r="H748" s="8"/>
    </row>
    <row r="749" spans="8:8" ht="12.5">
      <c r="H749" s="8"/>
    </row>
    <row r="750" spans="8:8" ht="12.5">
      <c r="H750" s="8"/>
    </row>
    <row r="751" spans="8:8" ht="12.5">
      <c r="H751" s="8"/>
    </row>
    <row r="752" spans="8:8" ht="12.5">
      <c r="H752" s="8"/>
    </row>
    <row r="753" spans="8:8" ht="12.5">
      <c r="H753" s="8"/>
    </row>
    <row r="754" spans="8:8" ht="12.5">
      <c r="H754" s="8"/>
    </row>
    <row r="755" spans="8:8" ht="12.5">
      <c r="H755" s="8"/>
    </row>
    <row r="756" spans="8:8" ht="12.5">
      <c r="H756" s="8"/>
    </row>
    <row r="757" spans="8:8" ht="12.5">
      <c r="H757" s="8"/>
    </row>
    <row r="758" spans="8:8" ht="12.5">
      <c r="H758" s="8"/>
    </row>
    <row r="759" spans="8:8" ht="12.5">
      <c r="H759" s="8"/>
    </row>
    <row r="760" spans="8:8" ht="12.5">
      <c r="H760" s="8"/>
    </row>
    <row r="761" spans="8:8" ht="12.5">
      <c r="H761" s="8"/>
    </row>
    <row r="762" spans="8:8" ht="12.5">
      <c r="H762" s="8"/>
    </row>
    <row r="763" spans="8:8" ht="12.5">
      <c r="H763" s="8"/>
    </row>
    <row r="764" spans="8:8" ht="12.5">
      <c r="H764" s="8"/>
    </row>
    <row r="765" spans="8:8" ht="12.5">
      <c r="H765" s="8"/>
    </row>
    <row r="766" spans="8:8" ht="12.5">
      <c r="H766" s="8"/>
    </row>
    <row r="767" spans="8:8" ht="12.5">
      <c r="H767" s="8"/>
    </row>
    <row r="768" spans="8:8" ht="12.5">
      <c r="H768" s="8"/>
    </row>
    <row r="769" spans="8:8" ht="12.5">
      <c r="H769" s="8"/>
    </row>
    <row r="770" spans="8:8" ht="12.5">
      <c r="H770" s="8"/>
    </row>
    <row r="771" spans="8:8" ht="12.5">
      <c r="H771" s="8"/>
    </row>
    <row r="772" spans="8:8" ht="12.5">
      <c r="H772" s="8"/>
    </row>
    <row r="773" spans="8:8" ht="12.5">
      <c r="H773" s="8"/>
    </row>
    <row r="774" spans="8:8" ht="12.5">
      <c r="H774" s="8"/>
    </row>
    <row r="775" spans="8:8" ht="12.5">
      <c r="H775" s="8"/>
    </row>
    <row r="776" spans="8:8" ht="12.5">
      <c r="H776" s="8"/>
    </row>
    <row r="777" spans="8:8" ht="12.5">
      <c r="H777" s="8"/>
    </row>
    <row r="778" spans="8:8" ht="12.5">
      <c r="H778" s="8"/>
    </row>
    <row r="779" spans="8:8" ht="12.5">
      <c r="H779" s="8"/>
    </row>
    <row r="780" spans="8:8" ht="12.5">
      <c r="H780" s="8"/>
    </row>
    <row r="781" spans="8:8" ht="12.5">
      <c r="H781" s="8"/>
    </row>
    <row r="782" spans="8:8" ht="12.5">
      <c r="H782" s="8"/>
    </row>
    <row r="783" spans="8:8" ht="12.5">
      <c r="H783" s="8"/>
    </row>
    <row r="784" spans="8:8" ht="12.5">
      <c r="H784" s="8"/>
    </row>
    <row r="785" spans="8:8" ht="12.5">
      <c r="H785" s="8"/>
    </row>
    <row r="786" spans="8:8" ht="12.5">
      <c r="H786" s="8"/>
    </row>
    <row r="787" spans="8:8" ht="12.5">
      <c r="H787" s="8"/>
    </row>
    <row r="788" spans="8:8" ht="12.5">
      <c r="H788" s="8"/>
    </row>
    <row r="789" spans="8:8" ht="12.5">
      <c r="H789" s="8"/>
    </row>
    <row r="790" spans="8:8" ht="12.5">
      <c r="H790" s="8"/>
    </row>
    <row r="791" spans="8:8" ht="12.5">
      <c r="H791" s="8"/>
    </row>
    <row r="792" spans="8:8" ht="12.5">
      <c r="H792" s="8"/>
    </row>
    <row r="793" spans="8:8" ht="12.5">
      <c r="H793" s="8"/>
    </row>
    <row r="794" spans="8:8" ht="12.5">
      <c r="H794" s="8"/>
    </row>
    <row r="795" spans="8:8" ht="12.5">
      <c r="H795" s="8"/>
    </row>
    <row r="796" spans="8:8" ht="12.5">
      <c r="H796" s="8"/>
    </row>
    <row r="797" spans="8:8" ht="12.5">
      <c r="H797" s="8"/>
    </row>
    <row r="798" spans="8:8" ht="12.5">
      <c r="H798" s="8"/>
    </row>
    <row r="799" spans="8:8" ht="12.5">
      <c r="H799" s="8"/>
    </row>
    <row r="800" spans="8:8" ht="12.5">
      <c r="H800" s="8"/>
    </row>
    <row r="801" spans="8:8" ht="12.5">
      <c r="H801" s="8"/>
    </row>
    <row r="802" spans="8:8" ht="12.5">
      <c r="H802" s="8"/>
    </row>
    <row r="803" spans="8:8" ht="12.5">
      <c r="H803" s="8"/>
    </row>
    <row r="804" spans="8:8" ht="12.5">
      <c r="H804" s="8"/>
    </row>
    <row r="805" spans="8:8" ht="12.5">
      <c r="H805" s="8"/>
    </row>
    <row r="806" spans="8:8" ht="12.5">
      <c r="H806" s="8"/>
    </row>
    <row r="807" spans="8:8" ht="12.5">
      <c r="H807" s="8"/>
    </row>
    <row r="808" spans="8:8" ht="12.5">
      <c r="H808" s="8"/>
    </row>
    <row r="809" spans="8:8" ht="12.5">
      <c r="H809" s="8"/>
    </row>
    <row r="810" spans="8:8" ht="12.5">
      <c r="H810" s="8"/>
    </row>
    <row r="811" spans="8:8" ht="12.5">
      <c r="H811" s="8"/>
    </row>
    <row r="812" spans="8:8" ht="12.5">
      <c r="H812" s="8"/>
    </row>
    <row r="813" spans="8:8" ht="12.5">
      <c r="H813" s="8"/>
    </row>
    <row r="814" spans="8:8" ht="12.5">
      <c r="H814" s="8"/>
    </row>
    <row r="815" spans="8:8" ht="12.5">
      <c r="H815" s="8"/>
    </row>
    <row r="816" spans="8:8" ht="12.5">
      <c r="H816" s="8"/>
    </row>
    <row r="817" spans="8:8" ht="12.5">
      <c r="H817" s="8"/>
    </row>
    <row r="818" spans="8:8" ht="12.5">
      <c r="H818" s="8"/>
    </row>
    <row r="819" spans="8:8" ht="12.5">
      <c r="H819" s="8"/>
    </row>
    <row r="820" spans="8:8" ht="12.5">
      <c r="H820" s="8"/>
    </row>
    <row r="821" spans="8:8" ht="12.5">
      <c r="H821" s="8"/>
    </row>
    <row r="822" spans="8:8" ht="12.5">
      <c r="H822" s="8"/>
    </row>
    <row r="823" spans="8:8" ht="12.5">
      <c r="H823" s="8"/>
    </row>
    <row r="824" spans="8:8" ht="12.5">
      <c r="H824" s="8"/>
    </row>
    <row r="825" spans="8:8" ht="12.5">
      <c r="H825" s="8"/>
    </row>
    <row r="826" spans="8:8" ht="12.5">
      <c r="H826" s="8"/>
    </row>
    <row r="827" spans="8:8" ht="12.5">
      <c r="H827" s="8"/>
    </row>
    <row r="828" spans="8:8" ht="12.5">
      <c r="H828" s="8"/>
    </row>
    <row r="829" spans="8:8" ht="12.5">
      <c r="H829" s="8"/>
    </row>
    <row r="830" spans="8:8" ht="12.5">
      <c r="H830" s="8"/>
    </row>
    <row r="831" spans="8:8" ht="12.5">
      <c r="H831" s="8"/>
    </row>
    <row r="832" spans="8:8" ht="12.5">
      <c r="H832" s="8"/>
    </row>
    <row r="833" spans="8:8" ht="12.5">
      <c r="H833" s="8"/>
    </row>
    <row r="834" spans="8:8" ht="12.5">
      <c r="H834" s="8"/>
    </row>
    <row r="835" spans="8:8" ht="12.5">
      <c r="H835" s="8"/>
    </row>
    <row r="836" spans="8:8" ht="12.5">
      <c r="H836" s="8"/>
    </row>
    <row r="837" spans="8:8" ht="12.5">
      <c r="H837" s="8"/>
    </row>
    <row r="838" spans="8:8" ht="12.5">
      <c r="H838" s="8"/>
    </row>
    <row r="839" spans="8:8" ht="12.5">
      <c r="H839" s="8"/>
    </row>
    <row r="840" spans="8:8" ht="12.5">
      <c r="H840" s="8"/>
    </row>
    <row r="841" spans="8:8" ht="12.5">
      <c r="H841" s="8"/>
    </row>
    <row r="842" spans="8:8" ht="12.5">
      <c r="H842" s="8"/>
    </row>
    <row r="843" spans="8:8" ht="12.5">
      <c r="H843" s="8"/>
    </row>
    <row r="844" spans="8:8" ht="12.5">
      <c r="H844" s="8"/>
    </row>
    <row r="845" spans="8:8" ht="12.5">
      <c r="H845" s="8"/>
    </row>
    <row r="846" spans="8:8" ht="12.5">
      <c r="H846" s="8"/>
    </row>
    <row r="847" spans="8:8" ht="12.5">
      <c r="H847" s="8"/>
    </row>
    <row r="848" spans="8:8" ht="12.5">
      <c r="H848" s="8"/>
    </row>
    <row r="849" spans="8:8" ht="12.5">
      <c r="H849" s="8"/>
    </row>
    <row r="850" spans="8:8" ht="12.5">
      <c r="H850" s="8"/>
    </row>
    <row r="851" spans="8:8" ht="12.5">
      <c r="H851" s="8"/>
    </row>
    <row r="852" spans="8:8" ht="12.5">
      <c r="H852" s="8"/>
    </row>
    <row r="853" spans="8:8" ht="12.5">
      <c r="H853" s="8"/>
    </row>
    <row r="854" spans="8:8" ht="12.5">
      <c r="H854" s="8"/>
    </row>
    <row r="855" spans="8:8" ht="12.5">
      <c r="H855" s="8"/>
    </row>
    <row r="856" spans="8:8" ht="12.5">
      <c r="H856" s="8"/>
    </row>
    <row r="857" spans="8:8" ht="12.5">
      <c r="H857" s="8"/>
    </row>
    <row r="858" spans="8:8" ht="12.5">
      <c r="H858" s="8"/>
    </row>
    <row r="859" spans="8:8" ht="12.5">
      <c r="H859" s="8"/>
    </row>
    <row r="860" spans="8:8" ht="12.5">
      <c r="H860" s="8"/>
    </row>
    <row r="861" spans="8:8" ht="12.5">
      <c r="H861" s="8"/>
    </row>
    <row r="862" spans="8:8" ht="12.5">
      <c r="H862" s="8"/>
    </row>
    <row r="863" spans="8:8" ht="12.5">
      <c r="H863" s="8"/>
    </row>
    <row r="864" spans="8:8" ht="12.5">
      <c r="H864" s="8"/>
    </row>
    <row r="865" spans="8:8" ht="12.5">
      <c r="H865" s="8"/>
    </row>
    <row r="866" spans="8:8" ht="12.5">
      <c r="H866" s="8"/>
    </row>
    <row r="867" spans="8:8" ht="12.5">
      <c r="H867" s="8"/>
    </row>
    <row r="868" spans="8:8" ht="12.5">
      <c r="H868" s="8"/>
    </row>
    <row r="869" spans="8:8" ht="12.5">
      <c r="H869" s="8"/>
    </row>
    <row r="870" spans="8:8" ht="12.5">
      <c r="H870" s="8"/>
    </row>
    <row r="871" spans="8:8" ht="12.5">
      <c r="H871" s="8"/>
    </row>
    <row r="872" spans="8:8" ht="12.5">
      <c r="H872" s="8"/>
    </row>
    <row r="873" spans="8:8" ht="12.5">
      <c r="H873" s="8"/>
    </row>
    <row r="874" spans="8:8" ht="12.5">
      <c r="H874" s="8"/>
    </row>
    <row r="875" spans="8:8" ht="12.5">
      <c r="H875" s="8"/>
    </row>
    <row r="876" spans="8:8" ht="12.5">
      <c r="H876" s="8"/>
    </row>
    <row r="877" spans="8:8" ht="12.5">
      <c r="H877" s="8"/>
    </row>
    <row r="878" spans="8:8" ht="12.5">
      <c r="H878" s="8"/>
    </row>
    <row r="879" spans="8:8" ht="12.5">
      <c r="H879" s="8"/>
    </row>
    <row r="880" spans="8:8" ht="12.5">
      <c r="H880" s="8"/>
    </row>
    <row r="881" spans="8:8" ht="12.5">
      <c r="H881" s="8"/>
    </row>
    <row r="882" spans="8:8" ht="12.5">
      <c r="H882" s="8"/>
    </row>
    <row r="883" spans="8:8" ht="12.5">
      <c r="H883" s="8"/>
    </row>
    <row r="884" spans="8:8" ht="12.5">
      <c r="H884" s="8"/>
    </row>
    <row r="885" spans="8:8" ht="12.5">
      <c r="H885" s="8"/>
    </row>
    <row r="886" spans="8:8" ht="12.5">
      <c r="H886" s="8"/>
    </row>
    <row r="887" spans="8:8" ht="12.5">
      <c r="H887" s="8"/>
    </row>
    <row r="888" spans="8:8" ht="12.5">
      <c r="H888" s="8"/>
    </row>
    <row r="889" spans="8:8" ht="12.5">
      <c r="H889" s="8"/>
    </row>
    <row r="890" spans="8:8" ht="12.5">
      <c r="H890" s="8"/>
    </row>
    <row r="891" spans="8:8" ht="12.5">
      <c r="H891" s="8"/>
    </row>
    <row r="892" spans="8:8" ht="12.5">
      <c r="H892" s="8"/>
    </row>
    <row r="893" spans="8:8" ht="12.5">
      <c r="H893" s="8"/>
    </row>
    <row r="894" spans="8:8" ht="12.5">
      <c r="H894" s="8"/>
    </row>
    <row r="895" spans="8:8" ht="12.5">
      <c r="H895" s="8"/>
    </row>
    <row r="896" spans="8:8" ht="12.5">
      <c r="H896" s="8"/>
    </row>
    <row r="897" spans="8:8" ht="12.5">
      <c r="H897" s="8"/>
    </row>
    <row r="898" spans="8:8" ht="12.5">
      <c r="H898" s="8"/>
    </row>
    <row r="899" spans="8:8" ht="12.5">
      <c r="H899" s="8"/>
    </row>
    <row r="900" spans="8:8" ht="12.5">
      <c r="H900" s="8"/>
    </row>
    <row r="901" spans="8:8" ht="12.5">
      <c r="H901" s="8"/>
    </row>
    <row r="902" spans="8:8" ht="12.5">
      <c r="H902" s="8"/>
    </row>
    <row r="903" spans="8:8" ht="12.5">
      <c r="H903" s="8"/>
    </row>
    <row r="904" spans="8:8" ht="12.5">
      <c r="H904" s="8"/>
    </row>
    <row r="905" spans="8:8" ht="12.5">
      <c r="H905" s="8"/>
    </row>
    <row r="906" spans="8:8" ht="12.5">
      <c r="H906" s="8"/>
    </row>
    <row r="907" spans="8:8" ht="12.5">
      <c r="H907" s="8"/>
    </row>
    <row r="908" spans="8:8" ht="12.5">
      <c r="H908" s="8"/>
    </row>
    <row r="909" spans="8:8" ht="12.5">
      <c r="H909" s="8"/>
    </row>
    <row r="910" spans="8:8" ht="12.5">
      <c r="H910" s="8"/>
    </row>
    <row r="911" spans="8:8" ht="12.5">
      <c r="H911" s="8"/>
    </row>
    <row r="912" spans="8:8" ht="12.5">
      <c r="H912" s="8"/>
    </row>
    <row r="913" spans="8:8" ht="12.5">
      <c r="H913" s="8"/>
    </row>
    <row r="914" spans="8:8" ht="12.5">
      <c r="H914" s="8"/>
    </row>
    <row r="915" spans="8:8" ht="12.5">
      <c r="H915" s="8"/>
    </row>
    <row r="916" spans="8:8" ht="12.5">
      <c r="H916" s="8"/>
    </row>
    <row r="917" spans="8:8" ht="12.5">
      <c r="H917" s="8"/>
    </row>
    <row r="918" spans="8:8" ht="12.5">
      <c r="H918" s="8"/>
    </row>
    <row r="919" spans="8:8" ht="12.5">
      <c r="H919" s="8"/>
    </row>
    <row r="920" spans="8:8" ht="12.5">
      <c r="H920" s="8"/>
    </row>
    <row r="921" spans="8:8" ht="12.5">
      <c r="H921" s="8"/>
    </row>
    <row r="922" spans="8:8" ht="12.5">
      <c r="H922" s="8"/>
    </row>
    <row r="923" spans="8:8" ht="12.5">
      <c r="H923" s="8"/>
    </row>
    <row r="924" spans="8:8" ht="12.5">
      <c r="H924" s="8"/>
    </row>
    <row r="925" spans="8:8" ht="12.5">
      <c r="H925" s="8"/>
    </row>
    <row r="926" spans="8:8" ht="12.5">
      <c r="H926" s="8"/>
    </row>
    <row r="927" spans="8:8" ht="12.5">
      <c r="H927" s="8"/>
    </row>
    <row r="928" spans="8:8" ht="12.5">
      <c r="H928" s="8"/>
    </row>
    <row r="929" spans="8:8" ht="12.5">
      <c r="H929" s="8"/>
    </row>
    <row r="930" spans="8:8" ht="12.5">
      <c r="H930" s="8"/>
    </row>
    <row r="931" spans="8:8" ht="12.5">
      <c r="H931" s="8"/>
    </row>
    <row r="932" spans="8:8" ht="12.5">
      <c r="H932" s="8"/>
    </row>
    <row r="933" spans="8:8" ht="12.5">
      <c r="H933" s="8"/>
    </row>
    <row r="934" spans="8:8" ht="12.5">
      <c r="H934" s="8"/>
    </row>
    <row r="935" spans="8:8" ht="12.5">
      <c r="H935" s="8"/>
    </row>
    <row r="936" spans="8:8" ht="12.5">
      <c r="H936" s="8"/>
    </row>
    <row r="937" spans="8:8" ht="12.5">
      <c r="H937" s="8"/>
    </row>
    <row r="938" spans="8:8" ht="12.5">
      <c r="H938" s="8"/>
    </row>
    <row r="939" spans="8:8" ht="12.5">
      <c r="H939" s="8"/>
    </row>
    <row r="940" spans="8:8" ht="12.5">
      <c r="H940" s="8"/>
    </row>
    <row r="941" spans="8:8" ht="12.5">
      <c r="H941" s="8"/>
    </row>
    <row r="942" spans="8:8" ht="12.5">
      <c r="H942" s="8"/>
    </row>
    <row r="943" spans="8:8" ht="12.5">
      <c r="H943" s="8"/>
    </row>
    <row r="944" spans="8:8" ht="12.5">
      <c r="H944" s="8"/>
    </row>
    <row r="945" spans="8:8" ht="12.5">
      <c r="H945" s="8"/>
    </row>
    <row r="946" spans="8:8" ht="12.5">
      <c r="H946" s="8"/>
    </row>
    <row r="947" spans="8:8" ht="12.5">
      <c r="H947" s="8"/>
    </row>
    <row r="948" spans="8:8" ht="12.5">
      <c r="H948" s="8"/>
    </row>
    <row r="949" spans="8:8" ht="12.5">
      <c r="H949" s="8"/>
    </row>
    <row r="950" spans="8:8" ht="12.5">
      <c r="H950" s="8"/>
    </row>
    <row r="951" spans="8:8" ht="12.5">
      <c r="H951" s="8"/>
    </row>
    <row r="952" spans="8:8" ht="12.5">
      <c r="H952" s="8"/>
    </row>
    <row r="953" spans="8:8" ht="12.5">
      <c r="H953" s="8"/>
    </row>
    <row r="954" spans="8:8" ht="12.5">
      <c r="H954" s="8"/>
    </row>
    <row r="955" spans="8:8" ht="12.5">
      <c r="H955" s="8"/>
    </row>
    <row r="956" spans="8:8" ht="12.5">
      <c r="H956" s="8"/>
    </row>
    <row r="957" spans="8:8" ht="12.5">
      <c r="H957" s="8"/>
    </row>
    <row r="958" spans="8:8" ht="12.5">
      <c r="H958" s="8"/>
    </row>
    <row r="959" spans="8:8" ht="12.5">
      <c r="H959" s="8"/>
    </row>
    <row r="960" spans="8:8" ht="12.5">
      <c r="H960" s="8"/>
    </row>
    <row r="961" spans="8:8" ht="12.5">
      <c r="H961" s="8"/>
    </row>
    <row r="962" spans="8:8" ht="12.5">
      <c r="H962" s="8"/>
    </row>
    <row r="963" spans="8:8" ht="12.5">
      <c r="H963" s="8"/>
    </row>
    <row r="964" spans="8:8" ht="12.5">
      <c r="H964" s="8"/>
    </row>
    <row r="965" spans="8:8" ht="12.5">
      <c r="H965" s="8"/>
    </row>
    <row r="966" spans="8:8" ht="12.5">
      <c r="H966" s="8"/>
    </row>
    <row r="967" spans="8:8" ht="12.5">
      <c r="H967" s="8"/>
    </row>
    <row r="968" spans="8:8" ht="12.5">
      <c r="H968" s="8"/>
    </row>
    <row r="969" spans="8:8" ht="12.5">
      <c r="H969" s="8"/>
    </row>
    <row r="970" spans="8:8" ht="12.5">
      <c r="H970" s="8"/>
    </row>
    <row r="971" spans="8:8" ht="12.5">
      <c r="H971" s="8"/>
    </row>
    <row r="972" spans="8:8" ht="12.5">
      <c r="H972" s="8"/>
    </row>
    <row r="973" spans="8:8" ht="12.5">
      <c r="H973" s="8"/>
    </row>
    <row r="974" spans="8:8" ht="12.5">
      <c r="H974" s="8"/>
    </row>
    <row r="975" spans="8:8" ht="12.5">
      <c r="H975" s="8"/>
    </row>
    <row r="976" spans="8:8" ht="12.5">
      <c r="H976" s="8"/>
    </row>
    <row r="977" spans="8:8" ht="12.5">
      <c r="H977" s="8"/>
    </row>
    <row r="978" spans="8:8" ht="12.5">
      <c r="H978" s="8"/>
    </row>
    <row r="979" spans="8:8" ht="12.5">
      <c r="H979" s="8"/>
    </row>
    <row r="980" spans="8:8" ht="12.5">
      <c r="H980" s="8"/>
    </row>
    <row r="981" spans="8:8" ht="12.5">
      <c r="H981" s="8"/>
    </row>
    <row r="982" spans="8:8" ht="12.5">
      <c r="H982" s="8"/>
    </row>
    <row r="983" spans="8:8" ht="12.5">
      <c r="H983" s="8"/>
    </row>
    <row r="984" spans="8:8" ht="12.5">
      <c r="H984" s="8"/>
    </row>
    <row r="985" spans="8:8" ht="12.5">
      <c r="H985" s="8"/>
    </row>
    <row r="986" spans="8:8" ht="12.5">
      <c r="H986" s="8"/>
    </row>
    <row r="987" spans="8:8" ht="12.5">
      <c r="H987" s="8"/>
    </row>
    <row r="988" spans="8:8" ht="12.5">
      <c r="H988" s="8"/>
    </row>
    <row r="989" spans="8:8" ht="12.5">
      <c r="H989" s="8"/>
    </row>
    <row r="990" spans="8:8" ht="12.5">
      <c r="H990" s="8"/>
    </row>
    <row r="991" spans="8:8" ht="12.5">
      <c r="H991" s="8"/>
    </row>
    <row r="992" spans="8:8" ht="12.5">
      <c r="H992" s="8"/>
    </row>
    <row r="993" spans="8:8" ht="12.5">
      <c r="H993" s="8"/>
    </row>
    <row r="994" spans="8:8" ht="12.5">
      <c r="H994" s="8"/>
    </row>
    <row r="995" spans="8:8" ht="12.5">
      <c r="H995" s="8"/>
    </row>
    <row r="996" spans="8:8" ht="12.5">
      <c r="H996" s="8"/>
    </row>
    <row r="997" spans="8:8" ht="12.5">
      <c r="H997" s="8"/>
    </row>
    <row r="998" spans="8:8" ht="12.5">
      <c r="H998" s="8"/>
    </row>
    <row r="999" spans="8:8" ht="12.5">
      <c r="H999" s="8"/>
    </row>
    <row r="1000" spans="8:8" ht="12.5">
      <c r="H1000" s="8"/>
    </row>
  </sheetData>
  <sheetProtection algorithmName="SHA-512" hashValue="l98yyzH0V/J2TBD49kwLBb+2KtEjXvNz/aBqx0EUuBExzvVXi2AXGYC3U4W0v2dZnOrl/Wha6GIpI8r+OdDbJw==" saltValue="mLQL9lN2XZYGB+LGb96JVg==" spinCount="100000" sheet="1" objects="1" scenarios="1" selectLockedCells="1" selectUnlockedCells="1"/>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outlinePr summaryBelow="0" summaryRight="0"/>
  </sheetPr>
  <dimension ref="A1:K118"/>
  <sheetViews>
    <sheetView workbookViewId="0"/>
  </sheetViews>
  <sheetFormatPr defaultColWidth="14.45312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275</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2.5">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2.5">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2.5">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2.5">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2.5">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2.5">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2.5">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2.5">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2.5">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2.5">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2.5">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2.5">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2.5">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2.5">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2.5">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2.5">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2.5">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2.5">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2.5">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2.5">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2.5">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2.5">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2.5">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2.5">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2.5">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2.5">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2.5">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2.5">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2.5">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2.5">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2.5">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2.5">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2.5">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2.5">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2.5">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2.5">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2.5">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2.5">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2.5">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2.5">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2.5">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2.5">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2.5">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2.5">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2.5">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2.5">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2.5">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2.5">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2.5">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2.5">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2.5">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2.5">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2.5">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2.5">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2.5">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2.5">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2.5">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2.5">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2.5">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2.5">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2.5">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2.5">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2.5">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2.5">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2.5">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2.5">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2.5">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2.5">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2.5">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2.5">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2.5">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2.5">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2.5">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sheetProtection algorithmName="SHA-512" hashValue="7+eqSRkB6Dsop8xeORbWE8ik7LNgkmaZac7ADnmsBZDCrnHORF5cLCby/WfPQTnOeMZZHbHZ3utTuQv0vmZt2g==" saltValue="OtKTfKGZMOupL2jtyZhDKg==" spinCount="100000" sheet="1" objects="1" scenarios="1" selectLockedCells="1" selectUnlockedCells="1"/>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outlinePr summaryBelow="0" summaryRight="0"/>
  </sheetPr>
  <dimension ref="A1:L413"/>
  <sheetViews>
    <sheetView workbookViewId="0"/>
  </sheetViews>
  <sheetFormatPr defaultColWidth="14.453125" defaultRowHeight="15.75" customHeight="1"/>
  <cols>
    <col min="1" max="1" width="17" style="19" bestFit="1" customWidth="1"/>
  </cols>
  <sheetData>
    <row r="1" spans="1:12" ht="12.5">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276</v>
      </c>
      <c r="G1" s="2" t="s">
        <v>277</v>
      </c>
      <c r="H1" s="2">
        <v>1</v>
      </c>
      <c r="I1" s="2">
        <v>1</v>
      </c>
      <c r="J1" s="2">
        <v>1</v>
      </c>
      <c r="L1" s="2" t="s">
        <v>278</v>
      </c>
    </row>
    <row r="2" spans="1:12" ht="12.5">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2.5">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2.5">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2.5">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2.5">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2.5">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2.5">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2.5">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2.5">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2.5">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2.5">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2.5">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2.5">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2.5">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2.5">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2.5">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2.5">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2.5">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2.5">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2.5">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2.5">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2.5">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2.5">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2.5">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2.5">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2.5">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2.5">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2.5">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2.5">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2.5">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2.5">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2.5">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2.5">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2.5">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2.5">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2.5">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2.5">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2.5">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2.5">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2.5">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2.5">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2.5">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2.5">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2.5">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2.5">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2.5">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2.5">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2.5">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2.5">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2.5">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2.5">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2.5">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2.5">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2.5">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2.5">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2.5">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2.5">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2.5">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2.5">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2.5">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2.5">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2.5">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2.5">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2.5">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2.5">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2.5">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2.5">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2.5">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2.5">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2.5">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2.5">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2.5">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2.5">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2.5">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2.5">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2.5">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2.5">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2.5">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2.5">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2.5">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2.5">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2.5">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2.5">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2.5">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2.5">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2.5">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2.5">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2.5">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2.5">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2.5">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2.5">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2.5">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2.5">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2.5">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2.5">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2.5">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2.5">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2.5">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2.5">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2.5">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2.5">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2.5">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2.5">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2.5">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2.5">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2.5">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2.5">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2.5">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2.5">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2.5">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2.5">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2.5">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2.5">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2.5">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2.5">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2.5">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2.5">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sheetProtection algorithmName="SHA-512" hashValue="RO6fvA+Rk9YLWI7eLuE43+DrLqK33N7tdumjmqwMUA7uSUREegVZD7L9asE58hhsBq3PuknDFnSFkzUoc/2Z6A==" saltValue="GPGXTeZWd+m9hFkuFQecmw==" spinCount="100000" sheet="1" objects="1" scenarios="1" selectLockedCells="1" selectUnlockedCells="1"/>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ummaryBelow="0" summaryRight="0"/>
  </sheetPr>
  <dimension ref="A1:T606"/>
  <sheetViews>
    <sheetView workbookViewId="0">
      <selection sqref="A1:B1"/>
    </sheetView>
  </sheetViews>
  <sheetFormatPr defaultColWidth="14.453125" defaultRowHeight="15.75" customHeight="1"/>
  <cols>
    <col min="1" max="1" width="17" bestFit="1" customWidth="1"/>
  </cols>
  <sheetData>
    <row r="1" spans="1:20" ht="12.5">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279</v>
      </c>
      <c r="K1" s="2" t="s">
        <v>280</v>
      </c>
      <c r="L1" s="2">
        <v>2</v>
      </c>
      <c r="M1" s="2">
        <v>2</v>
      </c>
      <c r="N1" s="2">
        <v>3</v>
      </c>
      <c r="O1" s="2">
        <v>3</v>
      </c>
      <c r="P1" s="2">
        <v>3</v>
      </c>
      <c r="Q1" s="2">
        <v>2</v>
      </c>
      <c r="R1" s="2">
        <v>2</v>
      </c>
      <c r="T1" s="2" t="s">
        <v>281</v>
      </c>
    </row>
    <row r="2" spans="1:20" ht="12.5">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2.5">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2.5">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2.5">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2.5">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2.5">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2.5">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2.5">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2.5">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2.5">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2.5">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2.5">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2.5">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2.5">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2.5">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2.5">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2.5">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2.5">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2.5">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2.5">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2.5">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2.5">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2.5">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2.5">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2.5">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2.5">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2.5">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2.5">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2.5">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2.5">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2.5">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2.5">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2.5">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2.5">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2.5">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2.5">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2.5">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2.5">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2.5">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2.5">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2.5">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2.5">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2.5">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2.5">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2.5">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2.5">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2.5">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2.5">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2.5">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2.5">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2.5">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2.5">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2.5">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2.5">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2.5">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2.5">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2.5">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2.5">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2.5">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2.5">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2.5">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2.5">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2.5">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2.5">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2.5">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2.5">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2.5">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2.5">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2.5">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2.5">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2.5">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2.5">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2.5">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2.5">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2.5">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2.5">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2.5">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2.5">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2.5">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2.5">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2.5">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2.5">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2.5">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2.5">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2.5">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2.5">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2.5">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2.5">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2.5">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2.5">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2.5">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2.5">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2.5">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2.5">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2.5">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2.5">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2.5">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2.5">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2.5">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2.5">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2.5">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2.5">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2.5">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2.5">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2.5">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2.5">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2.5">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2.5">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2.5">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2.5">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2.5">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2.5">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2.5">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2.5">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2.5">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2.5">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2.5">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sheetProtection algorithmName="SHA-512" hashValue="iQ3rp4y5Eklr9244afZPeqRPW9M+YjhgQNJRWDy7XQmtn4OWtpvyMLXoPb85haSiPKbRI4jLvNSrCJOSbv9kNQ==" saltValue="K8f8JYiVd5sOv2+dNbwFMQ==" spinCount="100000" sheet="1" objects="1" scenarios="1" selectLockedCells="1" selectUnlockedCells="1"/>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outlinePr summaryBelow="0" summaryRight="0"/>
  </sheetPr>
  <dimension ref="A1:AZ348"/>
  <sheetViews>
    <sheetView workbookViewId="0">
      <selection sqref="A1:B1"/>
    </sheetView>
  </sheetViews>
  <sheetFormatPr defaultColWidth="14.453125" defaultRowHeight="15.75" customHeight="1"/>
  <cols>
    <col min="18" max="18" width="10" customWidth="1"/>
  </cols>
  <sheetData>
    <row r="1" spans="1:52" ht="12.5">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282</v>
      </c>
      <c r="Z1" s="2" t="s">
        <v>283</v>
      </c>
      <c r="AA1" s="2">
        <v>3</v>
      </c>
      <c r="AB1" s="2">
        <v>3</v>
      </c>
      <c r="AC1" s="2">
        <v>2</v>
      </c>
      <c r="AD1" s="2">
        <v>3</v>
      </c>
      <c r="AE1" s="2">
        <v>3</v>
      </c>
      <c r="AF1" s="2">
        <v>3</v>
      </c>
      <c r="AG1" s="2">
        <v>3</v>
      </c>
      <c r="AH1" s="2">
        <v>3</v>
      </c>
      <c r="AI1" s="2">
        <v>3</v>
      </c>
      <c r="AJ1" s="2">
        <v>2</v>
      </c>
      <c r="AK1" s="2">
        <v>2</v>
      </c>
      <c r="AL1" s="2">
        <v>2</v>
      </c>
      <c r="AM1" s="2">
        <v>3</v>
      </c>
      <c r="AN1" s="2">
        <v>3</v>
      </c>
      <c r="AO1" s="2">
        <v>3</v>
      </c>
      <c r="AP1" s="2" t="s">
        <v>20</v>
      </c>
      <c r="AQ1" s="2">
        <v>3</v>
      </c>
      <c r="AR1" s="2" t="s">
        <v>20</v>
      </c>
      <c r="AS1" s="2">
        <v>2</v>
      </c>
      <c r="AT1" s="2">
        <v>3</v>
      </c>
      <c r="AU1" s="2">
        <v>3</v>
      </c>
      <c r="AV1" s="2">
        <v>3</v>
      </c>
      <c r="AW1" s="2"/>
      <c r="AX1" s="2" t="s">
        <v>284</v>
      </c>
      <c r="AY1" s="2"/>
      <c r="AZ1" s="2"/>
    </row>
    <row r="2" spans="1:52" ht="12.5">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2.5">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2.5">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2.5">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2.5">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2.5">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2.5">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2.5">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2.5">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2.5">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2.5">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2.5">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2.5">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2.5">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2.5">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2.5">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2.5">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2.5">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2.5">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2.5">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2.5">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2.5">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2.5">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2.5">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2.5">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2.5">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2.5">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2.5">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2.5">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2.5">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2.5">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2.5">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2.5">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2.5">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2.5">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2.5">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2.5">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2.5">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2.5">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2.5">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2.5">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2.5">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2.5">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2.5">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2.5">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2.5">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2.5">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2.5">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2.5">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2.5">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2.5">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2.5">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2.5">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2.5">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2.5">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2.5">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2.5">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2.5">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2.5">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2.5">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2.5">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2.5">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2.5">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2.5">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2.5">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2.5">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2.5">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2.5">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2.5">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2.5">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2.5">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2.5">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2.5">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2.5">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2.5">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2.5">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2.5">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2.5">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2.5">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2.5">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2.5">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2.5">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2.5">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2.5">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2.5">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2.5">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2.5">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2.5">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2.5">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2.5">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2.5">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2.5">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2.5">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2.5">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2.5">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2.5">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2.5">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2.5">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2.5">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2.5">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2.5">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2.5">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2.5">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2.5">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2.5">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2.5">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2.5">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2.5">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2.5">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2.5">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2.5">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2.5">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2.5">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2.5">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2.5">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2.5">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2.5">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sheetProtection algorithmName="SHA-512" hashValue="ZsJyIeLacnFQtzk/fJJi5hcqzJOHhu2tyPPuZRUqaoFx2dLIHtGpjMB3ryS5AXqHjV4HWiFmuVc1oyFuLKMoJg==" saltValue="uuLyKOpu587QQFlh2y5pxw==" spinCount="100000" sheet="1" objects="1" scenarios="1" selectLockedCells="1" selectUnlockedCells="1"/>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0ECF7E75EE694CB17D14E698A2D315" ma:contentTypeVersion="10" ma:contentTypeDescription="Create a new document." ma:contentTypeScope="" ma:versionID="6b6e6d0a3b3117f25efeab2a3aaffefe">
  <xsd:schema xmlns:xsd="http://www.w3.org/2001/XMLSchema" xmlns:xs="http://www.w3.org/2001/XMLSchema" xmlns:p="http://schemas.microsoft.com/office/2006/metadata/properties" xmlns:ns3="d1d4b46d-dce1-4a43-a710-971e4ba548d3" targetNamespace="http://schemas.microsoft.com/office/2006/metadata/properties" ma:root="true" ma:fieldsID="e4711bb248aeedf02576c5698770a5c0" ns3:_="">
    <xsd:import namespace="d1d4b46d-dce1-4a43-a710-971e4ba548d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d4b46d-dce1-4a43-a710-971e4ba548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A3EF98-218B-45B2-B22D-3FB1C1A3869E}">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d1d4b46d-dce1-4a43-a710-971e4ba548d3"/>
    <ds:schemaRef ds:uri="http://www.w3.org/XML/1998/namespace"/>
    <ds:schemaRef ds:uri="http://purl.org/dc/dcmitype/"/>
  </ds:schemaRefs>
</ds:datastoreItem>
</file>

<file path=customXml/itemProps2.xml><?xml version="1.0" encoding="utf-8"?>
<ds:datastoreItem xmlns:ds="http://schemas.openxmlformats.org/officeDocument/2006/customXml" ds:itemID="{9ABAAC85-90EA-4842-BD98-CD44291737E5}">
  <ds:schemaRefs>
    <ds:schemaRef ds:uri="http://schemas.microsoft.com/sharepoint/v3/contenttype/forms"/>
  </ds:schemaRefs>
</ds:datastoreItem>
</file>

<file path=customXml/itemProps3.xml><?xml version="1.0" encoding="utf-8"?>
<ds:datastoreItem xmlns:ds="http://schemas.openxmlformats.org/officeDocument/2006/customXml" ds:itemID="{2E3DC01E-B8FF-4052-9BB0-B69FF384C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d4b46d-dce1-4a43-a710-971e4ba548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General</vt:lpstr>
      <vt:lpstr>Risk Assessment</vt:lpstr>
      <vt:lpstr>Mitigation Checklist</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Terry Dillon</cp:lastModifiedBy>
  <cp:revision/>
  <dcterms:created xsi:type="dcterms:W3CDTF">2020-04-27T18:49:34Z</dcterms:created>
  <dcterms:modified xsi:type="dcterms:W3CDTF">2020-05-19T21:34:57Z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0x010100440ECF7E75EE694CB17D14E698A2D315</vt:lpwstr>
  </property>
</Properties>
</file>